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6495" activeTab="0"/>
  </bookViews>
  <sheets>
    <sheet name="2022" sheetId="1" r:id="rId1"/>
  </sheets>
  <definedNames>
    <definedName name="_xlnm.Print_Titles" localSheetId="0">'2022'!$4:$6</definedName>
  </definedNames>
  <calcPr fullCalcOnLoad="1"/>
</workbook>
</file>

<file path=xl/sharedStrings.xml><?xml version="1.0" encoding="utf-8"?>
<sst xmlns="http://schemas.openxmlformats.org/spreadsheetml/2006/main" count="248" uniqueCount="232">
  <si>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</si>
  <si>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</si>
  <si>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</si>
  <si>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</si>
  <si>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</si>
  <si>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</si>
  <si>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БЕЗВОЗМЕЗДНЫЕ ПОСТУПЛЕНИЯ ОТ НЕГОСУДАРСТВЕННЫХ ОРГАНИЗАЦИЙ</t>
  </si>
  <si>
    <t>КБК</t>
  </si>
  <si>
    <t>Начальник финансового управления</t>
  </si>
  <si>
    <t>муниципального образования</t>
  </si>
  <si>
    <t>"Жигаловский район"</t>
  </si>
  <si>
    <t>Т.В.Трофимова</t>
  </si>
  <si>
    <t>Наименование 
показателя</t>
  </si>
  <si>
    <t>1</t>
  </si>
  <si>
    <t>2</t>
  </si>
  <si>
    <t>3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</si>
  <si>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</si>
  <si>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</si>
  <si>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</si>
  <si>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</si>
  <si>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</si>
  <si>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</si>
  <si>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</si>
  <si>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</si>
  <si>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</si>
  <si>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</si>
  <si>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НАЛОГИ НА ИМУЩЕСТВО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</si>
  <si>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</si>
  <si>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</si>
  <si>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</si>
  <si>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</si>
  <si>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</si>
  <si>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</si>
  <si>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</si>
  <si>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</si>
  <si>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</si>
  <si>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</si>
  <si>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Доходы от компенсации затрат государства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</si>
  <si>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</si>
  <si>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</si>
  <si>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ШТРАФЫ, САНКЦИИ, ВОЗМЕЩЕНИЕ УЩЕРБА</t>
  </si>
  <si>
    <t xml:space="preserve">Налог, взимаемый в связи с применением упрощенной системы налогообложения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</si>
  <si>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</si>
  <si>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</si>
  <si>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</t>
  </si>
  <si>
    <t>налог, взимаемый в связи с применением патентной системы налогообложения</t>
  </si>
  <si>
    <t>Платежи в целях возмещения причиненного ущкрба (убытков)</t>
  </si>
  <si>
    <t>Административные штрафы, установленные Кодексом Российской Федерации об административных правонарушениях</t>
  </si>
  <si>
    <t>Платежи, уплачиваемые в целях возмещения вреда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</si>
  <si>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</si>
  <si>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Судебная система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</si>
  <si>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</si>
  <si>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</si>
  <si>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</si>
  <si>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</si>
  <si>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</si>
  <si>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ОХРАНА ОКРУЖАЮЩЕЙ СРЕДЫ</t>
  </si>
  <si>
    <t>0600</t>
  </si>
  <si>
    <t>Другие вопросы в области охраны окружающей среды</t>
  </si>
  <si>
    <t>0605</t>
  </si>
  <si>
    <t>Дополнительное образование детей</t>
  </si>
  <si>
    <t>0703</t>
  </si>
  <si>
    <t>1006</t>
  </si>
  <si>
    <t>1101</t>
  </si>
  <si>
    <t>1102</t>
  </si>
  <si>
    <t>1401</t>
  </si>
  <si>
    <t>1403</t>
  </si>
  <si>
    <t>Результат исполнения бюджета (дефицит / профицит)</t>
  </si>
  <si>
    <t>Источники внутреннего финансирования дефицита бюджетов - всего</t>
  </si>
  <si>
    <t xml:space="preserve"> 000 0100000000 0000 000</t>
  </si>
  <si>
    <t xml:space="preserve">  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</si>
  <si>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</si>
  <si>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</si>
  <si>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</si>
  <si>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 xml:space="preserve"> Привлечение кредитов от кредитных организаций бюджетами муниципальных районов в валюте Российской Федерации</t>
  </si>
  <si>
    <t xml:space="preserve"> 903 0102000005 0000 710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</si>
  <si>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</si>
  <si>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</si>
  <si>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</si>
  <si>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903 01 02 00 00 05 0000 810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</si>
  <si>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</si>
  <si>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</si>
  <si>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</si>
  <si>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</si>
  <si>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</si>
  <si>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</si>
  <si>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</si>
  <si>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903 01 03 01 00 05 0000 710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</si>
  <si>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</si>
  <si>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</si>
  <si>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</si>
  <si>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903 0103010005 0000 810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</si>
  <si>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</si>
  <si>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</si>
  <si>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</si>
  <si>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</si>
  <si>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</si>
  <si>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</si>
  <si>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</si>
  <si>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</si>
  <si>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</si>
  <si>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</si>
  <si>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</si>
  <si>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</si>
  <si>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</si>
  <si>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</si>
  <si>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</si>
  <si>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</si>
  <si>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</si>
  <si>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</si>
  <si>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0107</t>
  </si>
  <si>
    <t>Процент исполнения,%</t>
  </si>
  <si>
    <t>ПЛАН</t>
  </si>
  <si>
    <t>ФАКТ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</si>
  <si>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</si>
  <si>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</si>
  <si>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</si>
  <si>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</si>
  <si>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</si>
  <si>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</si>
  <si>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</si>
  <si>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</si>
  <si>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</si>
  <si>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</si>
  <si>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</si>
  <si>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</si>
  <si>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</si>
  <si>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</si>
  <si>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</si>
  <si>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</si>
  <si>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</si>
  <si>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</si>
  <si>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</si>
  <si>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</si>
  <si>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</si>
  <si>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</si>
  <si>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</si>
  <si>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</si>
  <si>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</si>
  <si>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</si>
  <si>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</si>
  <si>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</si>
  <si>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</si>
  <si>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</si>
  <si>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</si>
  <si>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</si>
  <si>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</si>
  <si>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</si>
  <si>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</si>
  <si>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</si>
  <si>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</si>
  <si>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</si>
  <si>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</si>
  <si>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</si>
  <si>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</si>
  <si>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</si>
  <si>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</si>
  <si>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</si>
  <si>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</si>
  <si>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</si>
  <si>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</si>
  <si>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</si>
  <si>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</si>
  <si>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</si>
  <si>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</si>
  <si>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</si>
  <si>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</si>
  <si>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</si>
  <si>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</si>
  <si>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</si>
  <si>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</si>
  <si>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</si>
  <si>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</si>
  <si>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</si>
  <si>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</si>
  <si>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</si>
  <si>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</si>
  <si>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</si>
  <si>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</si>
  <si>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</si>
  <si>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</si>
  <si>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</si>
  <si>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</si>
  <si>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</si>
  <si>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</si>
  <si>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</si>
  <si>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</si>
  <si>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</si>
  <si>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Справка об исполнении бюджета муниципального образования "Жигаловский район" за 1 полугодие 2022 года</t>
  </si>
  <si>
    <t>РАСХОДЫ-ВСЕГО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</si>
  <si>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</si>
  <si>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</si>
  <si>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</si>
  <si>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000 1 05 00000 00 0000 000</t>
  </si>
  <si>
    <t>000 1 05 01000 00 0000 110</t>
  </si>
  <si>
    <t xml:space="preserve"> 000 1 05 03000 01 0000 110</t>
  </si>
  <si>
    <t>000 1 05 04000 02 0000 110</t>
  </si>
  <si>
    <t xml:space="preserve"> 000 1 06 00000 00 0000 000</t>
  </si>
  <si>
    <t xml:space="preserve"> 000 1 06 06000 00 0000 110</t>
  </si>
  <si>
    <t xml:space="preserve"> 000 1 08 00000 00 0000 000</t>
  </si>
  <si>
    <t xml:space="preserve"> 000 1 08 03000 01 0000 110</t>
  </si>
  <si>
    <t xml:space="preserve"> 000 1 11 00000 00 0000 000</t>
  </si>
  <si>
    <t>000 1 11 01000 00 0000 120</t>
  </si>
  <si>
    <t xml:space="preserve"> 000 1 11 05000 00 0000 120</t>
  </si>
  <si>
    <t>000 1 11 05400 00 0000 120</t>
  </si>
  <si>
    <t xml:space="preserve"> 000 1 11 09000 00 0000 120</t>
  </si>
  <si>
    <t xml:space="preserve"> 000 1 12 00000 00 0000 000</t>
  </si>
  <si>
    <t xml:space="preserve"> 000 1 12 01000 01 0000 120</t>
  </si>
  <si>
    <t xml:space="preserve"> 000 1 13 00000 00 0000 000</t>
  </si>
  <si>
    <t xml:space="preserve"> 000 1 13 01000 00 0000 130</t>
  </si>
  <si>
    <t xml:space="preserve"> 000 1 13 02000 00 0000 130</t>
  </si>
  <si>
    <t xml:space="preserve"> 000 1 14 00000 00 0000 000</t>
  </si>
  <si>
    <t xml:space="preserve"> 000 1 14 06000 00 0000 430</t>
  </si>
  <si>
    <t>000 1 14 06300 00 0000 430</t>
  </si>
  <si>
    <t xml:space="preserve"> 000 1 16 00000 00 0000 000</t>
  </si>
  <si>
    <t>000 1 16 10000 00 0000 140</t>
  </si>
  <si>
    <t>000 1 16 11000 01 0000 140</t>
  </si>
  <si>
    <t xml:space="preserve"> 000 2 00 00000 00 0000 000</t>
  </si>
  <si>
    <t xml:space="preserve"> 000 2 02 00000 00 0000 000</t>
  </si>
  <si>
    <t xml:space="preserve"> 000 2 02 01000 00 0000 150</t>
  </si>
  <si>
    <t xml:space="preserve"> 000 2 02 20000 00 0000 150</t>
  </si>
  <si>
    <t xml:space="preserve"> 000 2 02 30000 00 0000 150</t>
  </si>
  <si>
    <t xml:space="preserve"> 000 2 02 40000 00 0000 150</t>
  </si>
  <si>
    <t xml:space="preserve"> 000 2 04 00000 00 0000 000</t>
  </si>
  <si>
    <t>000 2 19 00000 00 0000 000</t>
  </si>
  <si>
    <t xml:space="preserve"> 000 1 05 02000 02 0000 110</t>
  </si>
  <si>
    <t xml:space="preserve"> 000 1 16 01000 01 0000 140</t>
  </si>
  <si>
    <t xml:space="preserve">прочие неналоговые доходы </t>
  </si>
  <si>
    <t>000 1 17 00000 00 0000 000</t>
  </si>
  <si>
    <t>невыясненные поступления</t>
  </si>
  <si>
    <t>000 1 17 01000 00 0000 180</t>
  </si>
  <si>
    <t>тыс. р.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</si>
</sst>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dd\.mm\.yyyy"/>
    <numFmt numFmtId="183" formatCode="#.0,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?"/>
    <numFmt numFmtId="192" formatCode="#,##0.000"/>
    <numFmt numFmtId="193" formatCode="#,##0.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1" fillId="0" borderId="0">
      <alignment horizontal="center"/>
      <protection/>
    </xf>
    <xf numFmtId="49" fontId="41" fillId="0" borderId="1">
      <alignment horizontal="center" wrapText="1"/>
      <protection/>
    </xf>
    <xf numFmtId="49" fontId="41" fillId="0" borderId="2">
      <alignment horizontal="center" wrapText="1"/>
      <protection/>
    </xf>
    <xf numFmtId="49" fontId="41" fillId="0" borderId="3">
      <alignment horizontal="center"/>
      <protection/>
    </xf>
    <xf numFmtId="49" fontId="41" fillId="0" borderId="4">
      <alignment/>
      <protection/>
    </xf>
    <xf numFmtId="4" fontId="41" fillId="0" borderId="3">
      <alignment horizontal="right"/>
      <protection/>
    </xf>
    <xf numFmtId="4" fontId="41" fillId="0" borderId="1">
      <alignment horizontal="right"/>
      <protection/>
    </xf>
    <xf numFmtId="49" fontId="41" fillId="0" borderId="0">
      <alignment horizontal="right"/>
      <protection/>
    </xf>
    <xf numFmtId="4" fontId="41" fillId="0" borderId="5">
      <alignment horizontal="right"/>
      <protection/>
    </xf>
    <xf numFmtId="49" fontId="41" fillId="0" borderId="6">
      <alignment horizontal="center"/>
      <protection/>
    </xf>
    <xf numFmtId="4" fontId="41" fillId="0" borderId="7">
      <alignment horizontal="right"/>
      <protection/>
    </xf>
    <xf numFmtId="0" fontId="41" fillId="0" borderId="8">
      <alignment horizontal="left" wrapText="1"/>
      <protection/>
    </xf>
    <xf numFmtId="0" fontId="42" fillId="0" borderId="9">
      <alignment horizontal="left" wrapText="1"/>
      <protection/>
    </xf>
    <xf numFmtId="0" fontId="41" fillId="0" borderId="10">
      <alignment horizontal="left" wrapText="1" indent="2"/>
      <protection/>
    </xf>
    <xf numFmtId="0" fontId="40" fillId="0" borderId="11">
      <alignment/>
      <protection/>
    </xf>
    <xf numFmtId="0" fontId="41" fillId="0" borderId="4">
      <alignment/>
      <protection/>
    </xf>
    <xf numFmtId="0" fontId="40" fillId="0" borderId="4">
      <alignment/>
      <protection/>
    </xf>
    <xf numFmtId="0" fontId="42" fillId="0" borderId="0">
      <alignment horizontal="center"/>
      <protection/>
    </xf>
    <xf numFmtId="0" fontId="42" fillId="0" borderId="4">
      <alignment/>
      <protection/>
    </xf>
    <xf numFmtId="0" fontId="41" fillId="0" borderId="12">
      <alignment horizontal="left" wrapText="1"/>
      <protection/>
    </xf>
    <xf numFmtId="0" fontId="41" fillId="0" borderId="13">
      <alignment horizontal="left" wrapText="1" indent="1"/>
      <protection/>
    </xf>
    <xf numFmtId="0" fontId="41" fillId="0" borderId="12">
      <alignment horizontal="left" wrapText="1" indent="2"/>
      <protection/>
    </xf>
    <xf numFmtId="0" fontId="40" fillId="10" borderId="14">
      <alignment/>
      <protection/>
    </xf>
    <xf numFmtId="0" fontId="41" fillId="0" borderId="15">
      <alignment horizontal="left" wrapText="1" indent="2"/>
      <protection/>
    </xf>
    <xf numFmtId="0" fontId="41" fillId="0" borderId="0">
      <alignment horizontal="center" wrapText="1"/>
      <protection/>
    </xf>
    <xf numFmtId="49" fontId="41" fillId="0" borderId="4">
      <alignment horizontal="left"/>
      <protection/>
    </xf>
    <xf numFmtId="49" fontId="41" fillId="0" borderId="16">
      <alignment horizontal="center" wrapText="1"/>
      <protection/>
    </xf>
    <xf numFmtId="49" fontId="41" fillId="0" borderId="16">
      <alignment horizontal="center" shrinkToFit="1"/>
      <protection/>
    </xf>
    <xf numFmtId="49" fontId="41" fillId="0" borderId="3">
      <alignment horizontal="center" shrinkToFit="1"/>
      <protection/>
    </xf>
    <xf numFmtId="0" fontId="41" fillId="0" borderId="17">
      <alignment horizontal="left" wrapText="1"/>
      <protection/>
    </xf>
    <xf numFmtId="0" fontId="41" fillId="0" borderId="8">
      <alignment horizontal="left" wrapText="1" indent="1"/>
      <protection/>
    </xf>
    <xf numFmtId="0" fontId="41" fillId="0" borderId="17">
      <alignment horizontal="left" wrapText="1" indent="2"/>
      <protection/>
    </xf>
    <xf numFmtId="0" fontId="41" fillId="0" borderId="8">
      <alignment horizontal="left" wrapText="1" indent="2"/>
      <protection/>
    </xf>
    <xf numFmtId="0" fontId="40" fillId="0" borderId="18">
      <alignment/>
      <protection/>
    </xf>
    <xf numFmtId="0" fontId="40" fillId="0" borderId="19">
      <alignment/>
      <protection/>
    </xf>
    <xf numFmtId="0" fontId="42" fillId="0" borderId="20">
      <alignment horizontal="center" vertical="center" textRotation="90" wrapText="1"/>
      <protection/>
    </xf>
    <xf numFmtId="0" fontId="42" fillId="0" borderId="11">
      <alignment horizontal="center" vertical="center" textRotation="90" wrapText="1"/>
      <protection/>
    </xf>
    <xf numFmtId="0" fontId="41" fillId="0" borderId="0">
      <alignment vertical="center"/>
      <protection/>
    </xf>
    <xf numFmtId="0" fontId="42" fillId="0" borderId="4">
      <alignment horizontal="center" vertical="center" textRotation="90" wrapText="1"/>
      <protection/>
    </xf>
    <xf numFmtId="0" fontId="42" fillId="0" borderId="11">
      <alignment horizontal="center" vertical="center" textRotation="90"/>
      <protection/>
    </xf>
    <xf numFmtId="0" fontId="42" fillId="0" borderId="4">
      <alignment horizontal="center" vertical="center" textRotation="90"/>
      <protection/>
    </xf>
    <xf numFmtId="0" fontId="42" fillId="0" borderId="20">
      <alignment horizontal="center" vertical="center" textRotation="90"/>
      <protection/>
    </xf>
    <xf numFmtId="0" fontId="42" fillId="0" borderId="21">
      <alignment horizontal="center" vertical="center" textRotation="90"/>
      <protection/>
    </xf>
    <xf numFmtId="0" fontId="43" fillId="0" borderId="4">
      <alignment wrapText="1"/>
      <protection/>
    </xf>
    <xf numFmtId="0" fontId="43" fillId="0" borderId="21">
      <alignment wrapText="1"/>
      <protection/>
    </xf>
    <xf numFmtId="0" fontId="43" fillId="0" borderId="11">
      <alignment wrapText="1"/>
      <protection/>
    </xf>
    <xf numFmtId="0" fontId="41" fillId="0" borderId="21">
      <alignment horizontal="center" vertical="top" wrapText="1"/>
      <protection/>
    </xf>
    <xf numFmtId="0" fontId="42" fillId="0" borderId="22">
      <alignment/>
      <protection/>
    </xf>
    <xf numFmtId="49" fontId="44" fillId="0" borderId="23">
      <alignment horizontal="left" vertical="center" wrapText="1"/>
      <protection/>
    </xf>
    <xf numFmtId="49" fontId="41" fillId="0" borderId="24">
      <alignment horizontal="left" vertical="center" wrapText="1" indent="2"/>
      <protection/>
    </xf>
    <xf numFmtId="49" fontId="41" fillId="0" borderId="15">
      <alignment horizontal="left" vertical="center" wrapText="1" indent="3"/>
      <protection/>
    </xf>
    <xf numFmtId="49" fontId="41" fillId="0" borderId="23">
      <alignment horizontal="left" vertical="center" wrapText="1" indent="3"/>
      <protection/>
    </xf>
    <xf numFmtId="49" fontId="41" fillId="0" borderId="25">
      <alignment horizontal="left" vertical="center" wrapText="1" indent="3"/>
      <protection/>
    </xf>
    <xf numFmtId="0" fontId="44" fillId="0" borderId="22">
      <alignment horizontal="left" vertical="center" wrapText="1"/>
      <protection/>
    </xf>
    <xf numFmtId="49" fontId="41" fillId="0" borderId="11">
      <alignment horizontal="left" vertical="center" wrapText="1" indent="3"/>
      <protection/>
    </xf>
    <xf numFmtId="49" fontId="41" fillId="0" borderId="0">
      <alignment horizontal="left" vertical="center" wrapText="1" indent="3"/>
      <protection/>
    </xf>
    <xf numFmtId="49" fontId="41" fillId="0" borderId="4">
      <alignment horizontal="left" vertical="center" wrapText="1" indent="3"/>
      <protection/>
    </xf>
    <xf numFmtId="49" fontId="44" fillId="0" borderId="22">
      <alignment horizontal="left" vertical="center" wrapText="1"/>
      <protection/>
    </xf>
    <xf numFmtId="0" fontId="41" fillId="0" borderId="23">
      <alignment horizontal="left" vertical="center" wrapText="1"/>
      <protection/>
    </xf>
    <xf numFmtId="0" fontId="41" fillId="0" borderId="25">
      <alignment horizontal="left" vertical="center" wrapText="1"/>
      <protection/>
    </xf>
    <xf numFmtId="49" fontId="41" fillId="0" borderId="23">
      <alignment horizontal="left" vertical="center" wrapText="1"/>
      <protection/>
    </xf>
    <xf numFmtId="49" fontId="41" fillId="0" borderId="25">
      <alignment horizontal="left" vertical="center" wrapText="1"/>
      <protection/>
    </xf>
    <xf numFmtId="49" fontId="42" fillId="0" borderId="26">
      <alignment horizontal="center"/>
      <protection/>
    </xf>
    <xf numFmtId="49" fontId="42" fillId="0" borderId="27">
      <alignment horizontal="center" vertical="center" wrapText="1"/>
      <protection/>
    </xf>
    <xf numFmtId="49" fontId="41" fillId="0" borderId="28">
      <alignment horizontal="center" vertical="center" wrapText="1"/>
      <protection/>
    </xf>
    <xf numFmtId="49" fontId="41" fillId="0" borderId="16">
      <alignment horizontal="center" vertical="center" wrapText="1"/>
      <protection/>
    </xf>
    <xf numFmtId="49" fontId="41" fillId="0" borderId="27">
      <alignment horizontal="center" vertical="center" wrapText="1"/>
      <protection/>
    </xf>
    <xf numFmtId="49" fontId="41" fillId="0" borderId="29">
      <alignment horizontal="center" vertical="center" wrapText="1"/>
      <protection/>
    </xf>
    <xf numFmtId="49" fontId="41" fillId="0" borderId="30">
      <alignment horizontal="center" vertical="center" wrapText="1"/>
      <protection/>
    </xf>
    <xf numFmtId="49" fontId="41" fillId="0" borderId="0">
      <alignment horizontal="center" vertical="center" wrapText="1"/>
      <protection/>
    </xf>
    <xf numFmtId="49" fontId="41" fillId="0" borderId="4">
      <alignment horizontal="center" vertical="center" wrapText="1"/>
      <protection/>
    </xf>
    <xf numFmtId="49" fontId="42" fillId="0" borderId="26">
      <alignment horizontal="center" vertical="center" wrapText="1"/>
      <protection/>
    </xf>
    <xf numFmtId="0" fontId="42" fillId="0" borderId="26">
      <alignment horizontal="center" vertical="center"/>
      <protection/>
    </xf>
    <xf numFmtId="0" fontId="41" fillId="0" borderId="28">
      <alignment horizontal="center" vertical="center"/>
      <protection/>
    </xf>
    <xf numFmtId="0" fontId="41" fillId="0" borderId="16">
      <alignment horizontal="center" vertical="center"/>
      <protection/>
    </xf>
    <xf numFmtId="0" fontId="41" fillId="0" borderId="27">
      <alignment horizontal="center" vertical="center"/>
      <protection/>
    </xf>
    <xf numFmtId="0" fontId="42" fillId="0" borderId="27">
      <alignment horizontal="center" vertical="center"/>
      <protection/>
    </xf>
    <xf numFmtId="0" fontId="41" fillId="0" borderId="29">
      <alignment horizontal="center" vertical="center"/>
      <protection/>
    </xf>
    <xf numFmtId="49" fontId="42" fillId="0" borderId="26">
      <alignment horizontal="center" vertical="center"/>
      <protection/>
    </xf>
    <xf numFmtId="49" fontId="41" fillId="0" borderId="28">
      <alignment horizontal="center" vertical="center"/>
      <protection/>
    </xf>
    <xf numFmtId="49" fontId="41" fillId="0" borderId="16">
      <alignment horizontal="center" vertical="center"/>
      <protection/>
    </xf>
    <xf numFmtId="49" fontId="41" fillId="0" borderId="27">
      <alignment horizontal="center" vertical="center"/>
      <protection/>
    </xf>
    <xf numFmtId="49" fontId="41" fillId="0" borderId="29">
      <alignment horizontal="center" vertical="center"/>
      <protection/>
    </xf>
    <xf numFmtId="49" fontId="41" fillId="0" borderId="4">
      <alignment horizontal="center"/>
      <protection/>
    </xf>
    <xf numFmtId="0" fontId="41" fillId="0" borderId="11">
      <alignment horizontal="center"/>
      <protection/>
    </xf>
    <xf numFmtId="0" fontId="41" fillId="0" borderId="0">
      <alignment horizontal="center"/>
      <protection/>
    </xf>
    <xf numFmtId="49" fontId="41" fillId="0" borderId="4">
      <alignment/>
      <protection/>
    </xf>
    <xf numFmtId="0" fontId="41" fillId="0" borderId="21">
      <alignment horizontal="center" vertical="top"/>
      <protection/>
    </xf>
    <xf numFmtId="49" fontId="41" fillId="0" borderId="21">
      <alignment horizontal="center" vertical="top" wrapText="1"/>
      <protection/>
    </xf>
    <xf numFmtId="0" fontId="41" fillId="0" borderId="18">
      <alignment/>
      <protection/>
    </xf>
    <xf numFmtId="4" fontId="41" fillId="0" borderId="31">
      <alignment horizontal="right"/>
      <protection/>
    </xf>
    <xf numFmtId="4" fontId="41" fillId="0" borderId="30">
      <alignment horizontal="right"/>
      <protection/>
    </xf>
    <xf numFmtId="4" fontId="41" fillId="0" borderId="0">
      <alignment horizontal="right" shrinkToFit="1"/>
      <protection/>
    </xf>
    <xf numFmtId="4" fontId="41" fillId="0" borderId="4">
      <alignment horizontal="right"/>
      <protection/>
    </xf>
    <xf numFmtId="0" fontId="41" fillId="0" borderId="11">
      <alignment/>
      <protection/>
    </xf>
    <xf numFmtId="0" fontId="41" fillId="0" borderId="21">
      <alignment horizontal="center" vertical="top" wrapText="1"/>
      <protection/>
    </xf>
    <xf numFmtId="0" fontId="41" fillId="0" borderId="4">
      <alignment horizontal="center"/>
      <protection/>
    </xf>
    <xf numFmtId="49" fontId="41" fillId="0" borderId="11">
      <alignment horizontal="center"/>
      <protection/>
    </xf>
    <xf numFmtId="49" fontId="41" fillId="0" borderId="0">
      <alignment horizontal="left"/>
      <protection/>
    </xf>
    <xf numFmtId="4" fontId="41" fillId="0" borderId="18">
      <alignment horizontal="right"/>
      <protection/>
    </xf>
    <xf numFmtId="0" fontId="41" fillId="0" borderId="21">
      <alignment horizontal="center" vertical="top"/>
      <protection/>
    </xf>
    <xf numFmtId="4" fontId="41" fillId="0" borderId="19">
      <alignment horizontal="right"/>
      <protection/>
    </xf>
    <xf numFmtId="4" fontId="41" fillId="0" borderId="32">
      <alignment horizontal="right"/>
      <protection/>
    </xf>
    <xf numFmtId="0" fontId="41" fillId="0" borderId="19">
      <alignment/>
      <protection/>
    </xf>
    <xf numFmtId="0" fontId="45" fillId="0" borderId="33">
      <alignment/>
      <protection/>
    </xf>
    <xf numFmtId="0" fontId="40" fillId="10" borderId="0">
      <alignment/>
      <protection/>
    </xf>
    <xf numFmtId="0" fontId="42" fillId="0" borderId="0">
      <alignment/>
      <protection/>
    </xf>
    <xf numFmtId="0" fontId="46" fillId="0" borderId="0">
      <alignment/>
      <protection/>
    </xf>
    <xf numFmtId="0" fontId="41" fillId="0" borderId="0">
      <alignment horizontal="left"/>
      <protection/>
    </xf>
    <xf numFmtId="0" fontId="41" fillId="0" borderId="0">
      <alignment/>
      <protection/>
    </xf>
    <xf numFmtId="0" fontId="45" fillId="0" borderId="0">
      <alignment/>
      <protection/>
    </xf>
    <xf numFmtId="0" fontId="40" fillId="0" borderId="0">
      <alignment/>
      <protection/>
    </xf>
    <xf numFmtId="0" fontId="40" fillId="10" borderId="4">
      <alignment/>
      <protection/>
    </xf>
    <xf numFmtId="49" fontId="41" fillId="0" borderId="21">
      <alignment horizontal="center" vertical="center" wrapText="1"/>
      <protection/>
    </xf>
    <xf numFmtId="49" fontId="41" fillId="0" borderId="21">
      <alignment horizontal="center" vertical="center" wrapText="1"/>
      <protection/>
    </xf>
    <xf numFmtId="0" fontId="40" fillId="10" borderId="34">
      <alignment/>
      <protection/>
    </xf>
    <xf numFmtId="0" fontId="41" fillId="0" borderId="35">
      <alignment horizontal="left" wrapText="1"/>
      <protection/>
    </xf>
    <xf numFmtId="0" fontId="41" fillId="0" borderId="12">
      <alignment horizontal="left" wrapText="1" indent="1"/>
      <protection/>
    </xf>
    <xf numFmtId="0" fontId="41" fillId="0" borderId="6">
      <alignment horizontal="left" wrapText="1" indent="2"/>
      <protection/>
    </xf>
    <xf numFmtId="0" fontId="40" fillId="10" borderId="11">
      <alignment/>
      <protection/>
    </xf>
    <xf numFmtId="0" fontId="47" fillId="0" borderId="0">
      <alignment horizontal="center" wrapText="1"/>
      <protection/>
    </xf>
    <xf numFmtId="0" fontId="48" fillId="0" borderId="0">
      <alignment horizontal="center" vertical="top"/>
      <protection/>
    </xf>
    <xf numFmtId="0" fontId="41" fillId="0" borderId="4">
      <alignment wrapText="1"/>
      <protection/>
    </xf>
    <xf numFmtId="0" fontId="41" fillId="0" borderId="34">
      <alignment wrapText="1"/>
      <protection/>
    </xf>
    <xf numFmtId="0" fontId="41" fillId="0" borderId="11">
      <alignment horizontal="left"/>
      <protection/>
    </xf>
    <xf numFmtId="0" fontId="40" fillId="10" borderId="36">
      <alignment/>
      <protection/>
    </xf>
    <xf numFmtId="49" fontId="41" fillId="0" borderId="26">
      <alignment horizontal="center" wrapText="1"/>
      <protection/>
    </xf>
    <xf numFmtId="49" fontId="41" fillId="0" borderId="28">
      <alignment horizontal="center" wrapText="1"/>
      <protection/>
    </xf>
    <xf numFmtId="49" fontId="41" fillId="0" borderId="27">
      <alignment horizontal="center"/>
      <protection/>
    </xf>
    <xf numFmtId="0" fontId="40" fillId="10" borderId="37">
      <alignment/>
      <protection/>
    </xf>
    <xf numFmtId="0" fontId="41" fillId="0" borderId="30">
      <alignment/>
      <protection/>
    </xf>
    <xf numFmtId="0" fontId="41" fillId="0" borderId="0">
      <alignment horizontal="center"/>
      <protection/>
    </xf>
    <xf numFmtId="49" fontId="41" fillId="0" borderId="11">
      <alignment/>
      <protection/>
    </xf>
    <xf numFmtId="49" fontId="41" fillId="0" borderId="0">
      <alignment/>
      <protection/>
    </xf>
    <xf numFmtId="49" fontId="41" fillId="0" borderId="1">
      <alignment horizontal="center"/>
      <protection/>
    </xf>
    <xf numFmtId="49" fontId="41" fillId="0" borderId="18">
      <alignment horizontal="center"/>
      <protection/>
    </xf>
    <xf numFmtId="49" fontId="41" fillId="0" borderId="21">
      <alignment horizontal="center"/>
      <protection/>
    </xf>
    <xf numFmtId="49" fontId="41" fillId="0" borderId="21">
      <alignment horizontal="center" vertical="center" wrapText="1"/>
      <protection/>
    </xf>
    <xf numFmtId="49" fontId="41" fillId="0" borderId="31">
      <alignment horizontal="center" vertical="center" wrapText="1"/>
      <protection/>
    </xf>
    <xf numFmtId="0" fontId="40" fillId="10" borderId="38">
      <alignment/>
      <protection/>
    </xf>
    <xf numFmtId="4" fontId="41" fillId="0" borderId="21">
      <alignment horizontal="right"/>
      <protection/>
    </xf>
    <xf numFmtId="0" fontId="41" fillId="11" borderId="30">
      <alignment/>
      <protection/>
    </xf>
    <xf numFmtId="0" fontId="41" fillId="11" borderId="0">
      <alignment/>
      <protection/>
    </xf>
    <xf numFmtId="0" fontId="47" fillId="0" borderId="0">
      <alignment horizontal="center" wrapText="1"/>
      <protection/>
    </xf>
    <xf numFmtId="0" fontId="49" fillId="0" borderId="39">
      <alignment/>
      <protection/>
    </xf>
    <xf numFmtId="49" fontId="50" fillId="0" borderId="40">
      <alignment horizontal="right"/>
      <protection/>
    </xf>
    <xf numFmtId="0" fontId="41" fillId="0" borderId="40">
      <alignment horizontal="right"/>
      <protection/>
    </xf>
    <xf numFmtId="0" fontId="49" fillId="0" borderId="4">
      <alignment/>
      <protection/>
    </xf>
    <xf numFmtId="0" fontId="41" fillId="0" borderId="31">
      <alignment horizontal="center"/>
      <protection/>
    </xf>
    <xf numFmtId="49" fontId="40" fillId="0" borderId="41">
      <alignment horizontal="center"/>
      <protection/>
    </xf>
    <xf numFmtId="182" fontId="41" fillId="0" borderId="9">
      <alignment horizontal="center"/>
      <protection/>
    </xf>
    <xf numFmtId="0" fontId="41" fillId="0" borderId="42">
      <alignment horizontal="center"/>
      <protection/>
    </xf>
    <xf numFmtId="49" fontId="41" fillId="0" borderId="10">
      <alignment horizontal="center"/>
      <protection/>
    </xf>
    <xf numFmtId="49" fontId="41" fillId="0" borderId="9">
      <alignment horizontal="center"/>
      <protection/>
    </xf>
    <xf numFmtId="0" fontId="41" fillId="0" borderId="9">
      <alignment horizontal="center"/>
      <protection/>
    </xf>
    <xf numFmtId="49" fontId="41" fillId="0" borderId="43">
      <alignment horizontal="center"/>
      <protection/>
    </xf>
    <xf numFmtId="0" fontId="45" fillId="0" borderId="30">
      <alignment/>
      <protection/>
    </xf>
    <xf numFmtId="0" fontId="49" fillId="0" borderId="0">
      <alignment/>
      <protection/>
    </xf>
    <xf numFmtId="0" fontId="40" fillId="0" borderId="44">
      <alignment/>
      <protection/>
    </xf>
    <xf numFmtId="0" fontId="40" fillId="0" borderId="33">
      <alignment/>
      <protection/>
    </xf>
    <xf numFmtId="4" fontId="41" fillId="0" borderId="6">
      <alignment horizontal="right"/>
      <protection/>
    </xf>
    <xf numFmtId="49" fontId="41" fillId="0" borderId="19">
      <alignment horizontal="center"/>
      <protection/>
    </xf>
    <xf numFmtId="0" fontId="41" fillId="0" borderId="45">
      <alignment horizontal="left" wrapText="1"/>
      <protection/>
    </xf>
    <xf numFmtId="0" fontId="41" fillId="0" borderId="17">
      <alignment horizontal="left" wrapText="1" indent="1"/>
      <protection/>
    </xf>
    <xf numFmtId="0" fontId="41" fillId="0" borderId="9">
      <alignment horizontal="left" wrapText="1" indent="2"/>
      <protection/>
    </xf>
    <xf numFmtId="0" fontId="40" fillId="10" borderId="46">
      <alignment/>
      <protection/>
    </xf>
    <xf numFmtId="0" fontId="41" fillId="11" borderId="14">
      <alignment/>
      <protection/>
    </xf>
    <xf numFmtId="0" fontId="47" fillId="0" borderId="0">
      <alignment horizontal="left" wrapText="1"/>
      <protection/>
    </xf>
    <xf numFmtId="49" fontId="40" fillId="0" borderId="0">
      <alignment/>
      <protection/>
    </xf>
    <xf numFmtId="0" fontId="41" fillId="0" borderId="0">
      <alignment horizontal="right"/>
      <protection/>
    </xf>
    <xf numFmtId="49" fontId="41" fillId="0" borderId="0">
      <alignment horizontal="right"/>
      <protection/>
    </xf>
    <xf numFmtId="0" fontId="41" fillId="0" borderId="0">
      <alignment horizontal="left" wrapText="1"/>
      <protection/>
    </xf>
    <xf numFmtId="0" fontId="41" fillId="0" borderId="4">
      <alignment horizontal="left"/>
      <protection/>
    </xf>
    <xf numFmtId="0" fontId="41" fillId="0" borderId="13">
      <alignment horizontal="left" wrapText="1"/>
      <protection/>
    </xf>
    <xf numFmtId="0" fontId="41" fillId="0" borderId="34">
      <alignment/>
      <protection/>
    </xf>
    <xf numFmtId="0" fontId="42" fillId="0" borderId="47">
      <alignment horizontal="left" wrapText="1"/>
      <protection/>
    </xf>
    <xf numFmtId="0" fontId="41" fillId="0" borderId="5">
      <alignment horizontal="left" wrapText="1" indent="2"/>
      <protection/>
    </xf>
    <xf numFmtId="49" fontId="41" fillId="0" borderId="0">
      <alignment horizontal="center" wrapText="1"/>
      <protection/>
    </xf>
    <xf numFmtId="49" fontId="41" fillId="0" borderId="27">
      <alignment horizontal="center" wrapText="1"/>
      <protection/>
    </xf>
    <xf numFmtId="0" fontId="41" fillId="0" borderId="48">
      <alignment/>
      <protection/>
    </xf>
    <xf numFmtId="0" fontId="41" fillId="0" borderId="49">
      <alignment horizontal="center" wrapText="1"/>
      <protection/>
    </xf>
    <xf numFmtId="0" fontId="40" fillId="10" borderId="30">
      <alignment/>
      <protection/>
    </xf>
    <xf numFmtId="49" fontId="41" fillId="0" borderId="16">
      <alignment horizontal="center"/>
      <protection/>
    </xf>
    <xf numFmtId="0" fontId="40" fillId="0" borderId="30">
      <alignment/>
      <protection/>
    </xf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1" fillId="17" borderId="50" applyNumberFormat="0" applyAlignment="0" applyProtection="0"/>
    <xf numFmtId="0" fontId="52" fillId="18" borderId="51" applyNumberFormat="0" applyAlignment="0" applyProtection="0"/>
    <xf numFmtId="0" fontId="30" fillId="18" borderId="50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52" applyNumberFormat="0" applyFill="0" applyAlignment="0" applyProtection="0"/>
    <xf numFmtId="0" fontId="7" fillId="0" borderId="53" applyNumberFormat="0" applyFill="0" applyAlignment="0" applyProtection="0"/>
    <xf numFmtId="0" fontId="8" fillId="0" borderId="54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55" applyNumberFormat="0" applyFill="0" applyAlignment="0" applyProtection="0"/>
    <xf numFmtId="0" fontId="32" fillId="19" borderId="56" applyNumberFormat="0" applyAlignment="0" applyProtection="0"/>
    <xf numFmtId="0" fontId="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3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2" borderId="57" applyNumberFormat="0" applyFont="0" applyAlignment="0" applyProtection="0"/>
    <xf numFmtId="9" fontId="0" fillId="0" borderId="0" applyFont="0" applyFill="0" applyBorder="0" applyAlignment="0" applyProtection="0"/>
    <xf numFmtId="0" fontId="36" fillId="0" borderId="58" applyNumberFormat="0" applyFill="0" applyAlignment="0" applyProtection="0"/>
    <xf numFmtId="0" fontId="5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150" applyNumberFormat="1" applyFont="1" applyProtection="1">
      <alignment/>
      <protection/>
    </xf>
    <xf numFmtId="0" fontId="11" fillId="0" borderId="0" xfId="152" applyNumberFormat="1" applyFont="1" applyProtection="1">
      <alignment horizontal="left"/>
      <protection/>
    </xf>
    <xf numFmtId="49" fontId="11" fillId="0" borderId="0" xfId="177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49" fontId="11" fillId="0" borderId="59" xfId="158" applyNumberFormat="1" applyFont="1" applyBorder="1" applyAlignment="1" applyProtection="1">
      <alignment horizontal="center" vertical="center" wrapText="1"/>
      <protection/>
    </xf>
    <xf numFmtId="49" fontId="11" fillId="0" borderId="59" xfId="182" applyNumberFormat="1" applyFont="1" applyBorder="1" applyAlignment="1" applyProtection="1">
      <alignment horizontal="center" vertical="center" wrapText="1"/>
      <protection/>
    </xf>
    <xf numFmtId="0" fontId="11" fillId="0" borderId="59" xfId="202" applyNumberFormat="1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 locked="0"/>
    </xf>
    <xf numFmtId="0" fontId="11" fillId="0" borderId="0" xfId="155" applyNumberFormat="1" applyFont="1" applyProtection="1">
      <alignment/>
      <protection/>
    </xf>
    <xf numFmtId="18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49" fontId="18" fillId="0" borderId="60" xfId="0" applyNumberFormat="1" applyFont="1" applyBorder="1" applyAlignment="1">
      <alignment horizontal="left"/>
    </xf>
    <xf numFmtId="49" fontId="18" fillId="0" borderId="61" xfId="0" applyNumberFormat="1" applyFont="1" applyBorder="1" applyAlignment="1">
      <alignment horizontal="center"/>
    </xf>
    <xf numFmtId="49" fontId="18" fillId="0" borderId="60" xfId="0" applyNumberFormat="1" applyFont="1" applyBorder="1" applyAlignment="1">
      <alignment horizontal="left" vertical="center" wrapText="1"/>
    </xf>
    <xf numFmtId="49" fontId="18" fillId="0" borderId="61" xfId="0" applyNumberFormat="1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left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0" fontId="16" fillId="0" borderId="59" xfId="160" applyNumberFormat="1" applyFont="1" applyFill="1" applyBorder="1" applyProtection="1">
      <alignment horizontal="left" wrapText="1"/>
      <protection/>
    </xf>
    <xf numFmtId="49" fontId="16" fillId="0" borderId="59" xfId="178" applyNumberFormat="1" applyFont="1" applyFill="1" applyBorder="1" applyProtection="1">
      <alignment horizontal="center"/>
      <protection/>
    </xf>
    <xf numFmtId="184" fontId="16" fillId="0" borderId="59" xfId="184" applyNumberFormat="1" applyFont="1" applyFill="1" applyBorder="1" applyProtection="1">
      <alignment horizontal="right"/>
      <protection/>
    </xf>
    <xf numFmtId="0" fontId="11" fillId="0" borderId="59" xfId="161" applyNumberFormat="1" applyFont="1" applyFill="1" applyBorder="1" applyProtection="1">
      <alignment horizontal="left" wrapText="1" indent="1"/>
      <protection/>
    </xf>
    <xf numFmtId="49" fontId="11" fillId="0" borderId="59" xfId="179" applyNumberFormat="1" applyFont="1" applyFill="1" applyBorder="1" applyProtection="1">
      <alignment horizontal="center"/>
      <protection/>
    </xf>
    <xf numFmtId="183" fontId="11" fillId="0" borderId="59" xfId="179" applyNumberFormat="1" applyFont="1" applyFill="1" applyBorder="1" applyProtection="1">
      <alignment horizontal="center"/>
      <protection/>
    </xf>
    <xf numFmtId="0" fontId="11" fillId="0" borderId="59" xfId="162" applyNumberFormat="1" applyFont="1" applyFill="1" applyBorder="1" applyProtection="1">
      <alignment horizontal="left" wrapText="1" indent="2"/>
      <protection/>
    </xf>
    <xf numFmtId="49" fontId="11" fillId="0" borderId="59" xfId="180" applyNumberFormat="1" applyFont="1" applyFill="1" applyBorder="1" applyProtection="1">
      <alignment horizontal="center"/>
      <protection/>
    </xf>
    <xf numFmtId="184" fontId="11" fillId="0" borderId="59" xfId="184" applyNumberFormat="1" applyFont="1" applyFill="1" applyBorder="1" applyProtection="1">
      <alignment horizontal="right"/>
      <protection/>
    </xf>
    <xf numFmtId="49" fontId="12" fillId="0" borderId="62" xfId="0" applyNumberFormat="1" applyFont="1" applyFill="1" applyBorder="1" applyAlignment="1" applyProtection="1">
      <alignment horizontal="center" wrapText="1"/>
      <protection/>
    </xf>
    <xf numFmtId="49" fontId="12" fillId="0" borderId="63" xfId="0" applyNumberFormat="1" applyFont="1" applyFill="1" applyBorder="1" applyAlignment="1" applyProtection="1">
      <alignment horizontal="center"/>
      <protection/>
    </xf>
    <xf numFmtId="184" fontId="17" fillId="0" borderId="59" xfId="0" applyNumberFormat="1" applyFont="1" applyFill="1" applyBorder="1" applyAlignment="1" applyProtection="1">
      <alignment/>
      <protection locked="0"/>
    </xf>
    <xf numFmtId="184" fontId="4" fillId="0" borderId="59" xfId="0" applyNumberFormat="1" applyFont="1" applyFill="1" applyBorder="1" applyAlignment="1" applyProtection="1">
      <alignment/>
      <protection locked="0"/>
    </xf>
    <xf numFmtId="49" fontId="11" fillId="0" borderId="59" xfId="158" applyNumberFormat="1" applyFont="1" applyBorder="1" applyAlignment="1" applyProtection="1">
      <alignment horizontal="center" vertical="center" wrapText="1"/>
      <protection/>
    </xf>
    <xf numFmtId="49" fontId="11" fillId="0" borderId="64" xfId="158" applyNumberFormat="1" applyFont="1" applyBorder="1" applyAlignment="1" applyProtection="1">
      <alignment horizontal="center" vertical="center" wrapText="1"/>
      <protection/>
    </xf>
    <xf numFmtId="49" fontId="11" fillId="0" borderId="59" xfId="158" applyFont="1" applyBorder="1">
      <alignment horizontal="center" vertical="center" wrapText="1"/>
      <protection/>
    </xf>
    <xf numFmtId="49" fontId="11" fillId="0" borderId="64" xfId="158" applyFont="1" applyBorder="1">
      <alignment horizontal="center" vertical="center" wrapText="1"/>
      <protection/>
    </xf>
    <xf numFmtId="0" fontId="11" fillId="0" borderId="0" xfId="154" applyNumberFormat="1" applyFont="1" applyBorder="1" applyAlignment="1" applyProtection="1">
      <alignment horizontal="center"/>
      <protection/>
    </xf>
    <xf numFmtId="49" fontId="11" fillId="0" borderId="65" xfId="157" applyNumberFormat="1" applyFont="1" applyBorder="1" applyProtection="1">
      <alignment horizontal="center" vertical="center" wrapText="1"/>
      <protection/>
    </xf>
    <xf numFmtId="49" fontId="11" fillId="0" borderId="66" xfId="157" applyNumberFormat="1" applyFont="1" applyBorder="1" applyProtection="1">
      <alignment horizontal="center" vertical="center" wrapText="1"/>
      <protection/>
    </xf>
    <xf numFmtId="49" fontId="11" fillId="0" borderId="67" xfId="157" applyNumberFormat="1" applyFont="1" applyBorder="1" applyProtection="1">
      <alignment horizontal="center" vertical="center" wrapText="1"/>
      <protection/>
    </xf>
    <xf numFmtId="49" fontId="11" fillId="0" borderId="68" xfId="157" applyFont="1" applyBorder="1">
      <alignment horizontal="center" vertical="center" wrapText="1"/>
      <protection/>
    </xf>
    <xf numFmtId="184" fontId="4" fillId="0" borderId="59" xfId="0" applyNumberFormat="1" applyFont="1" applyFill="1" applyBorder="1" applyAlignment="1" applyProtection="1">
      <alignment horizontal="right"/>
      <protection locked="0"/>
    </xf>
    <xf numFmtId="193" fontId="18" fillId="0" borderId="61" xfId="0" applyNumberFormat="1" applyFont="1" applyBorder="1" applyAlignment="1">
      <alignment horizontal="right"/>
    </xf>
    <xf numFmtId="193" fontId="14" fillId="0" borderId="59" xfId="0" applyNumberFormat="1" applyFont="1" applyBorder="1" applyAlignment="1" applyProtection="1">
      <alignment horizontal="right"/>
      <protection locked="0"/>
    </xf>
    <xf numFmtId="193" fontId="18" fillId="0" borderId="61" xfId="0" applyNumberFormat="1" applyFont="1" applyBorder="1" applyAlignment="1">
      <alignment horizontal="right" vertical="center" wrapText="1"/>
    </xf>
    <xf numFmtId="193" fontId="14" fillId="0" borderId="59" xfId="0" applyNumberFormat="1" applyFont="1" applyBorder="1" applyAlignment="1" applyProtection="1">
      <alignment horizontal="right" vertical="center"/>
      <protection locked="0"/>
    </xf>
    <xf numFmtId="193" fontId="20" fillId="0" borderId="61" xfId="0" applyNumberFormat="1" applyFont="1" applyBorder="1" applyAlignment="1">
      <alignment horizontal="right" vertical="center" wrapText="1"/>
    </xf>
    <xf numFmtId="193" fontId="19" fillId="0" borderId="59" xfId="0" applyNumberFormat="1" applyFont="1" applyBorder="1" applyAlignment="1" applyProtection="1">
      <alignment horizontal="right" vertical="center"/>
      <protection locked="0"/>
    </xf>
    <xf numFmtId="0" fontId="13" fillId="0" borderId="64" xfId="219" applyFont="1" applyFill="1" applyBorder="1" applyAlignment="1">
      <alignment wrapText="1"/>
      <protection/>
    </xf>
    <xf numFmtId="49" fontId="15" fillId="0" borderId="64" xfId="46" applyFont="1" applyFill="1" applyBorder="1">
      <alignment horizontal="center" wrapText="1"/>
      <protection/>
    </xf>
    <xf numFmtId="193" fontId="13" fillId="0" borderId="64" xfId="50" applyNumberFormat="1" applyFont="1" applyFill="1" applyBorder="1" applyAlignment="1">
      <alignment/>
      <protection/>
    </xf>
    <xf numFmtId="193" fontId="14" fillId="0" borderId="59" xfId="0" applyNumberFormat="1" applyFont="1" applyFill="1" applyBorder="1" applyAlignment="1" applyProtection="1">
      <alignment horizontal="right"/>
      <protection locked="0"/>
    </xf>
    <xf numFmtId="0" fontId="11" fillId="0" borderId="59" xfId="217" applyFont="1" applyFill="1" applyBorder="1" applyAlignment="1">
      <alignment wrapText="1"/>
      <protection/>
    </xf>
    <xf numFmtId="49" fontId="11" fillId="0" borderId="59" xfId="178" applyFont="1" applyFill="1" applyBorder="1">
      <alignment horizontal="center"/>
      <protection/>
    </xf>
    <xf numFmtId="193" fontId="13" fillId="0" borderId="59" xfId="184" applyNumberFormat="1" applyFont="1" applyFill="1" applyBorder="1" applyAlignment="1">
      <alignment/>
      <protection/>
    </xf>
    <xf numFmtId="0" fontId="11" fillId="0" borderId="59" xfId="67" applyFont="1" applyFill="1" applyBorder="1" applyAlignment="1">
      <alignment wrapText="1"/>
      <protection/>
    </xf>
    <xf numFmtId="49" fontId="11" fillId="0" borderId="59" xfId="72" applyFont="1" applyFill="1" applyBorder="1">
      <alignment horizontal="center" shrinkToFit="1"/>
      <protection/>
    </xf>
    <xf numFmtId="193" fontId="15" fillId="0" borderId="59" xfId="49" applyNumberFormat="1" applyFont="1" applyFill="1" applyBorder="1" applyAlignment="1">
      <alignment/>
      <protection/>
    </xf>
    <xf numFmtId="193" fontId="19" fillId="0" borderId="59" xfId="0" applyNumberFormat="1" applyFont="1" applyFill="1" applyBorder="1" applyAlignment="1" applyProtection="1">
      <alignment horizontal="center"/>
      <protection locked="0"/>
    </xf>
    <xf numFmtId="0" fontId="11" fillId="0" borderId="59" xfId="67" applyFont="1" applyFill="1" applyBorder="1" applyAlignment="1">
      <alignment vertical="top" wrapText="1"/>
      <protection/>
    </xf>
    <xf numFmtId="49" fontId="11" fillId="0" borderId="59" xfId="72" applyFont="1" applyFill="1" applyBorder="1" applyAlignment="1">
      <alignment horizontal="center" vertical="center" shrinkToFit="1"/>
      <protection/>
    </xf>
    <xf numFmtId="193" fontId="19" fillId="0" borderId="59" xfId="0" applyNumberFormat="1" applyFont="1" applyFill="1" applyBorder="1" applyAlignment="1" applyProtection="1">
      <alignment/>
      <protection locked="0"/>
    </xf>
    <xf numFmtId="0" fontId="11" fillId="0" borderId="59" xfId="64" applyFont="1" applyFill="1" applyBorder="1" applyAlignment="1">
      <alignment wrapText="1"/>
      <protection/>
    </xf>
    <xf numFmtId="49" fontId="11" fillId="0" borderId="59" xfId="47" applyFont="1" applyFill="1" applyBorder="1">
      <alignment horizontal="center"/>
      <protection/>
    </xf>
    <xf numFmtId="193" fontId="15" fillId="0" borderId="59" xfId="184" applyNumberFormat="1" applyFont="1" applyFill="1" applyBorder="1" applyProtection="1">
      <alignment horizontal="right"/>
      <protection/>
    </xf>
    <xf numFmtId="193" fontId="19" fillId="0" borderId="59" xfId="0" applyNumberFormat="1" applyFont="1" applyFill="1" applyBorder="1" applyAlignment="1" applyProtection="1">
      <alignment horizontal="right"/>
      <protection locked="0"/>
    </xf>
  </cellXfs>
  <cellStyles count="2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td" xfId="40"/>
    <cellStyle name="tr" xfId="41"/>
    <cellStyle name="tr 2" xfId="42"/>
    <cellStyle name="tr 3" xfId="43"/>
    <cellStyle name="xl100" xfId="44"/>
    <cellStyle name="xl101" xfId="45"/>
    <cellStyle name="xl102" xfId="46"/>
    <cellStyle name="xl103" xfId="47"/>
    <cellStyle name="xl104" xfId="48"/>
    <cellStyle name="xl105" xfId="49"/>
    <cellStyle name="xl106" xfId="50"/>
    <cellStyle name="xl107" xfId="51"/>
    <cellStyle name="xl108" xfId="52"/>
    <cellStyle name="xl109" xfId="53"/>
    <cellStyle name="xl110" xfId="54"/>
    <cellStyle name="xl111" xfId="55"/>
    <cellStyle name="xl112" xfId="56"/>
    <cellStyle name="xl113" xfId="57"/>
    <cellStyle name="xl114" xfId="58"/>
    <cellStyle name="xl115" xfId="59"/>
    <cellStyle name="xl116" xfId="60"/>
    <cellStyle name="xl117" xfId="61"/>
    <cellStyle name="xl118" xfId="62"/>
    <cellStyle name="xl119" xfId="63"/>
    <cellStyle name="xl120" xfId="64"/>
    <cellStyle name="xl121" xfId="65"/>
    <cellStyle name="xl122" xfId="66"/>
    <cellStyle name="xl123" xfId="67"/>
    <cellStyle name="xl124" xfId="68"/>
    <cellStyle name="xl125" xfId="69"/>
    <cellStyle name="xl126" xfId="70"/>
    <cellStyle name="xl127" xfId="71"/>
    <cellStyle name="xl128" xfId="72"/>
    <cellStyle name="xl129" xfId="73"/>
    <cellStyle name="xl130" xfId="74"/>
    <cellStyle name="xl131" xfId="75"/>
    <cellStyle name="xl132" xfId="76"/>
    <cellStyle name="xl133" xfId="77"/>
    <cellStyle name="xl134" xfId="78"/>
    <cellStyle name="xl135" xfId="79"/>
    <cellStyle name="xl136" xfId="80"/>
    <cellStyle name="xl137" xfId="81"/>
    <cellStyle name="xl138" xfId="82"/>
    <cellStyle name="xl139" xfId="83"/>
    <cellStyle name="xl140" xfId="84"/>
    <cellStyle name="xl141" xfId="85"/>
    <cellStyle name="xl142" xfId="86"/>
    <cellStyle name="xl143" xfId="87"/>
    <cellStyle name="xl144" xfId="88"/>
    <cellStyle name="xl145" xfId="89"/>
    <cellStyle name="xl146" xfId="90"/>
    <cellStyle name="xl147" xfId="91"/>
    <cellStyle name="xl148" xfId="92"/>
    <cellStyle name="xl149" xfId="93"/>
    <cellStyle name="xl150" xfId="94"/>
    <cellStyle name="xl151" xfId="95"/>
    <cellStyle name="xl152" xfId="96"/>
    <cellStyle name="xl153" xfId="97"/>
    <cellStyle name="xl154" xfId="98"/>
    <cellStyle name="xl155" xfId="99"/>
    <cellStyle name="xl156" xfId="100"/>
    <cellStyle name="xl157" xfId="101"/>
    <cellStyle name="xl158" xfId="102"/>
    <cellStyle name="xl159" xfId="103"/>
    <cellStyle name="xl160" xfId="104"/>
    <cellStyle name="xl161" xfId="105"/>
    <cellStyle name="xl162" xfId="106"/>
    <cellStyle name="xl163" xfId="107"/>
    <cellStyle name="xl164" xfId="108"/>
    <cellStyle name="xl165" xfId="109"/>
    <cellStyle name="xl166" xfId="110"/>
    <cellStyle name="xl167" xfId="111"/>
    <cellStyle name="xl168" xfId="112"/>
    <cellStyle name="xl169" xfId="113"/>
    <cellStyle name="xl170" xfId="114"/>
    <cellStyle name="xl171" xfId="115"/>
    <cellStyle name="xl172" xfId="116"/>
    <cellStyle name="xl173" xfId="117"/>
    <cellStyle name="xl174" xfId="118"/>
    <cellStyle name="xl175" xfId="119"/>
    <cellStyle name="xl176" xfId="120"/>
    <cellStyle name="xl177" xfId="121"/>
    <cellStyle name="xl178" xfId="122"/>
    <cellStyle name="xl179" xfId="123"/>
    <cellStyle name="xl180" xfId="124"/>
    <cellStyle name="xl181" xfId="125"/>
    <cellStyle name="xl182" xfId="126"/>
    <cellStyle name="xl183" xfId="127"/>
    <cellStyle name="xl184" xfId="128"/>
    <cellStyle name="xl185" xfId="129"/>
    <cellStyle name="xl186" xfId="130"/>
    <cellStyle name="xl187" xfId="131"/>
    <cellStyle name="xl188" xfId="132"/>
    <cellStyle name="xl189" xfId="133"/>
    <cellStyle name="xl190" xfId="134"/>
    <cellStyle name="xl191" xfId="135"/>
    <cellStyle name="xl192" xfId="136"/>
    <cellStyle name="xl193" xfId="137"/>
    <cellStyle name="xl194" xfId="138"/>
    <cellStyle name="xl195" xfId="139"/>
    <cellStyle name="xl196" xfId="140"/>
    <cellStyle name="xl197" xfId="141"/>
    <cellStyle name="xl198" xfId="142"/>
    <cellStyle name="xl199" xfId="143"/>
    <cellStyle name="xl200" xfId="144"/>
    <cellStyle name="xl201" xfId="145"/>
    <cellStyle name="xl202" xfId="146"/>
    <cellStyle name="xl203" xfId="147"/>
    <cellStyle name="xl204" xfId="148"/>
    <cellStyle name="xl21" xfId="149"/>
    <cellStyle name="xl22" xfId="150"/>
    <cellStyle name="xl23" xfId="151"/>
    <cellStyle name="xl24" xfId="152"/>
    <cellStyle name="xl25" xfId="153"/>
    <cellStyle name="xl26" xfId="154"/>
    <cellStyle name="xl27" xfId="155"/>
    <cellStyle name="xl28" xfId="156"/>
    <cellStyle name="xl29" xfId="157"/>
    <cellStyle name="xl30" xfId="158"/>
    <cellStyle name="xl31" xfId="159"/>
    <cellStyle name="xl32" xfId="160"/>
    <cellStyle name="xl33" xfId="161"/>
    <cellStyle name="xl34" xfId="162"/>
    <cellStyle name="xl35" xfId="163"/>
    <cellStyle name="xl36" xfId="164"/>
    <cellStyle name="xl37" xfId="165"/>
    <cellStyle name="xl38" xfId="166"/>
    <cellStyle name="xl39" xfId="167"/>
    <cellStyle name="xl40" xfId="168"/>
    <cellStyle name="xl41" xfId="169"/>
    <cellStyle name="xl42" xfId="170"/>
    <cellStyle name="xl43" xfId="171"/>
    <cellStyle name="xl44" xfId="172"/>
    <cellStyle name="xl45" xfId="173"/>
    <cellStyle name="xl46" xfId="174"/>
    <cellStyle name="xl47" xfId="175"/>
    <cellStyle name="xl48" xfId="176"/>
    <cellStyle name="xl49" xfId="177"/>
    <cellStyle name="xl50" xfId="178"/>
    <cellStyle name="xl51" xfId="179"/>
    <cellStyle name="xl52" xfId="180"/>
    <cellStyle name="xl53" xfId="181"/>
    <cellStyle name="xl54" xfId="182"/>
    <cellStyle name="xl55" xfId="183"/>
    <cellStyle name="xl56" xfId="184"/>
    <cellStyle name="xl57" xfId="185"/>
    <cellStyle name="xl58" xfId="186"/>
    <cellStyle name="xl59" xfId="187"/>
    <cellStyle name="xl60" xfId="188"/>
    <cellStyle name="xl61" xfId="189"/>
    <cellStyle name="xl62" xfId="190"/>
    <cellStyle name="xl63" xfId="191"/>
    <cellStyle name="xl64" xfId="192"/>
    <cellStyle name="xl65" xfId="193"/>
    <cellStyle name="xl66" xfId="194"/>
    <cellStyle name="xl67" xfId="195"/>
    <cellStyle name="xl68" xfId="196"/>
    <cellStyle name="xl69" xfId="197"/>
    <cellStyle name="xl70" xfId="198"/>
    <cellStyle name="xl71" xfId="199"/>
    <cellStyle name="xl72" xfId="200"/>
    <cellStyle name="xl73" xfId="201"/>
    <cellStyle name="xl74" xfId="202"/>
    <cellStyle name="xl75" xfId="203"/>
    <cellStyle name="xl76" xfId="204"/>
    <cellStyle name="xl77" xfId="205"/>
    <cellStyle name="xl78" xfId="206"/>
    <cellStyle name="xl79" xfId="207"/>
    <cellStyle name="xl80" xfId="208"/>
    <cellStyle name="xl81" xfId="209"/>
    <cellStyle name="xl82" xfId="210"/>
    <cellStyle name="xl83" xfId="211"/>
    <cellStyle name="xl84" xfId="212"/>
    <cellStyle name="xl85" xfId="213"/>
    <cellStyle name="xl86" xfId="214"/>
    <cellStyle name="xl87" xfId="215"/>
    <cellStyle name="xl88" xfId="216"/>
    <cellStyle name="xl89" xfId="217"/>
    <cellStyle name="xl90" xfId="218"/>
    <cellStyle name="xl91" xfId="219"/>
    <cellStyle name="xl92" xfId="220"/>
    <cellStyle name="xl93" xfId="221"/>
    <cellStyle name="xl94" xfId="222"/>
    <cellStyle name="xl95" xfId="223"/>
    <cellStyle name="xl96" xfId="224"/>
    <cellStyle name="xl97" xfId="225"/>
    <cellStyle name="xl98" xfId="226"/>
    <cellStyle name="xl99" xfId="227"/>
    <cellStyle name="Акцент1" xfId="228"/>
    <cellStyle name="Акцент2" xfId="229"/>
    <cellStyle name="Акцент3" xfId="230"/>
    <cellStyle name="Акцент4" xfId="231"/>
    <cellStyle name="Акцент5" xfId="232"/>
    <cellStyle name="Акцент6" xfId="233"/>
    <cellStyle name="Ввод " xfId="234"/>
    <cellStyle name="Вывод" xfId="235"/>
    <cellStyle name="Вычисление" xfId="236"/>
    <cellStyle name="Currency" xfId="237"/>
    <cellStyle name="Currency [0]" xfId="238"/>
    <cellStyle name="Заголовок 1" xfId="239"/>
    <cellStyle name="Заголовок 2" xfId="240"/>
    <cellStyle name="Заголовок 3" xfId="241"/>
    <cellStyle name="Заголовок 4" xfId="242"/>
    <cellStyle name="Итог" xfId="243"/>
    <cellStyle name="Контрольная ячейка" xfId="244"/>
    <cellStyle name="Название" xfId="245"/>
    <cellStyle name="Нейтральный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zoomScale="115" zoomScaleNormal="115" zoomScalePageLayoutView="0" workbookViewId="0" topLeftCell="A90">
      <selection activeCell="D109" sqref="D109"/>
    </sheetView>
  </sheetViews>
  <sheetFormatPr defaultColWidth="9.140625" defaultRowHeight="15"/>
  <cols>
    <col min="1" max="1" width="48.7109375" style="4" customWidth="1"/>
    <col min="2" max="2" width="22.8515625" style="4" customWidth="1"/>
    <col min="3" max="3" width="22.28125" style="4" customWidth="1"/>
    <col min="4" max="4" width="14.57421875" style="4" customWidth="1"/>
    <col min="5" max="5" width="10.57421875" style="4" customWidth="1"/>
    <col min="6" max="16384" width="9.140625" style="4" customWidth="1"/>
  </cols>
  <sheetData>
    <row r="1" spans="1:5" ht="15" customHeight="1">
      <c r="A1" s="35" t="s">
        <v>188</v>
      </c>
      <c r="B1" s="35"/>
      <c r="C1" s="35"/>
      <c r="D1" s="35"/>
      <c r="E1" s="35"/>
    </row>
    <row r="2" spans="1:5" ht="12.75" customHeight="1">
      <c r="A2" s="35"/>
      <c r="B2" s="35"/>
      <c r="C2" s="35"/>
      <c r="D2" s="35"/>
      <c r="E2" s="35"/>
    </row>
    <row r="3" spans="1:5" ht="24.75" customHeight="1">
      <c r="A3" s="1"/>
      <c r="B3" s="2"/>
      <c r="C3" s="3"/>
      <c r="D3" s="9"/>
      <c r="E3" s="4" t="s">
        <v>231</v>
      </c>
    </row>
    <row r="4" spans="1:5" ht="11.25" customHeight="1">
      <c r="A4" s="36" t="s">
        <v>12</v>
      </c>
      <c r="B4" s="38" t="s">
        <v>7</v>
      </c>
      <c r="C4" s="31" t="s">
        <v>112</v>
      </c>
      <c r="D4" s="31" t="s">
        <v>113</v>
      </c>
      <c r="E4" s="33" t="s">
        <v>111</v>
      </c>
    </row>
    <row r="5" spans="1:5" ht="142.5" customHeight="1">
      <c r="A5" s="37"/>
      <c r="B5" s="39"/>
      <c r="C5" s="32"/>
      <c r="D5" s="32"/>
      <c r="E5" s="34"/>
    </row>
    <row r="6" spans="1:5" ht="11.25" customHeight="1">
      <c r="A6" s="5" t="s">
        <v>13</v>
      </c>
      <c r="B6" s="5" t="s">
        <v>14</v>
      </c>
      <c r="C6" s="6" t="s">
        <v>15</v>
      </c>
      <c r="D6" s="7">
        <v>4</v>
      </c>
      <c r="E6" s="8">
        <v>5</v>
      </c>
    </row>
    <row r="7" spans="1:7" ht="21.75" customHeight="1">
      <c r="A7" s="18" t="s">
        <v>16</v>
      </c>
      <c r="B7" s="19" t="s">
        <v>17</v>
      </c>
      <c r="C7" s="20">
        <f>C9+C40</f>
        <v>1374872.6</v>
      </c>
      <c r="D7" s="20">
        <f>D9+D40</f>
        <v>822591.6000000001</v>
      </c>
      <c r="E7" s="29">
        <f>D7/C7*100</f>
        <v>59.83038719369343</v>
      </c>
      <c r="F7" s="10"/>
      <c r="G7" s="10"/>
    </row>
    <row r="8" spans="1:7" ht="15" customHeight="1">
      <c r="A8" s="21" t="s">
        <v>19</v>
      </c>
      <c r="B8" s="22"/>
      <c r="C8" s="23"/>
      <c r="D8" s="23"/>
      <c r="E8" s="30"/>
      <c r="G8" s="10"/>
    </row>
    <row r="9" spans="1:7" ht="15" customHeight="1">
      <c r="A9" s="24" t="s">
        <v>20</v>
      </c>
      <c r="B9" s="25" t="s">
        <v>190</v>
      </c>
      <c r="C9" s="26">
        <f>C10+C12+C17+C19+C21+C26+C28+C31+C34</f>
        <v>549700.0000000001</v>
      </c>
      <c r="D9" s="26">
        <f>D10+D12+D17+D19+D21+D26+D28+D31+D34+D38</f>
        <v>428595.60000000003</v>
      </c>
      <c r="E9" s="30">
        <f aca="true" t="shared" si="0" ref="E9:E15">D9/C9*100</f>
        <v>77.96900127342185</v>
      </c>
      <c r="G9" s="10"/>
    </row>
    <row r="10" spans="1:7" ht="15" customHeight="1">
      <c r="A10" s="24" t="s">
        <v>21</v>
      </c>
      <c r="B10" s="25" t="s">
        <v>191</v>
      </c>
      <c r="C10" s="26">
        <v>520468.1</v>
      </c>
      <c r="D10" s="26">
        <v>412783.2</v>
      </c>
      <c r="E10" s="30">
        <f t="shared" si="0"/>
        <v>79.30999037212848</v>
      </c>
      <c r="G10" s="10"/>
    </row>
    <row r="11" spans="1:7" ht="15" customHeight="1">
      <c r="A11" s="24" t="s">
        <v>22</v>
      </c>
      <c r="B11" s="25" t="s">
        <v>192</v>
      </c>
      <c r="C11" s="26">
        <v>520468.1</v>
      </c>
      <c r="D11" s="26">
        <v>412783.2</v>
      </c>
      <c r="E11" s="30">
        <f t="shared" si="0"/>
        <v>79.30999037212848</v>
      </c>
      <c r="G11" s="10"/>
    </row>
    <row r="12" spans="1:7" ht="15" customHeight="1">
      <c r="A12" s="24" t="s">
        <v>23</v>
      </c>
      <c r="B12" s="25" t="s">
        <v>193</v>
      </c>
      <c r="C12" s="26">
        <f>C13+C14+C15+C16</f>
        <v>7187</v>
      </c>
      <c r="D12" s="26">
        <f>D13+D14+D15+D16</f>
        <v>5557.9</v>
      </c>
      <c r="E12" s="30">
        <f t="shared" si="0"/>
        <v>77.33268401280088</v>
      </c>
      <c r="G12" s="10"/>
    </row>
    <row r="13" spans="1:7" ht="37.5" customHeight="1">
      <c r="A13" s="24" t="s">
        <v>41</v>
      </c>
      <c r="B13" s="25" t="s">
        <v>194</v>
      </c>
      <c r="C13" s="26">
        <v>6096</v>
      </c>
      <c r="D13" s="26">
        <v>4832.4</v>
      </c>
      <c r="E13" s="30">
        <f t="shared" si="0"/>
        <v>79.27165354330708</v>
      </c>
      <c r="G13" s="10"/>
    </row>
    <row r="14" spans="1:7" ht="25.5" customHeight="1">
      <c r="A14" s="24" t="s">
        <v>24</v>
      </c>
      <c r="B14" s="25" t="s">
        <v>225</v>
      </c>
      <c r="C14" s="26">
        <v>15</v>
      </c>
      <c r="D14" s="26">
        <v>31</v>
      </c>
      <c r="E14" s="30">
        <f t="shared" si="0"/>
        <v>206.66666666666669</v>
      </c>
      <c r="G14" s="10"/>
    </row>
    <row r="15" spans="1:7" ht="15" customHeight="1">
      <c r="A15" s="24" t="s">
        <v>25</v>
      </c>
      <c r="B15" s="25" t="s">
        <v>195</v>
      </c>
      <c r="C15" s="26">
        <v>24</v>
      </c>
      <c r="D15" s="26">
        <v>24.3</v>
      </c>
      <c r="E15" s="30">
        <f t="shared" si="0"/>
        <v>101.25</v>
      </c>
      <c r="G15" s="10"/>
    </row>
    <row r="16" spans="1:7" ht="30" customHeight="1">
      <c r="A16" s="24" t="s">
        <v>45</v>
      </c>
      <c r="B16" s="25" t="s">
        <v>196</v>
      </c>
      <c r="C16" s="26">
        <v>1052</v>
      </c>
      <c r="D16" s="26">
        <v>670.2</v>
      </c>
      <c r="E16" s="30">
        <v>100</v>
      </c>
      <c r="G16" s="10"/>
    </row>
    <row r="17" spans="1:7" ht="15" customHeight="1">
      <c r="A17" s="24" t="s">
        <v>26</v>
      </c>
      <c r="B17" s="25" t="s">
        <v>197</v>
      </c>
      <c r="C17" s="26">
        <v>60</v>
      </c>
      <c r="D17" s="26">
        <v>27.1</v>
      </c>
      <c r="E17" s="30">
        <f>D17/C17*100</f>
        <v>45.16666666666667</v>
      </c>
      <c r="G17" s="10"/>
    </row>
    <row r="18" spans="1:7" ht="15" customHeight="1">
      <c r="A18" s="24" t="s">
        <v>27</v>
      </c>
      <c r="B18" s="25" t="s">
        <v>198</v>
      </c>
      <c r="C18" s="26">
        <v>60</v>
      </c>
      <c r="D18" s="26">
        <v>27.1</v>
      </c>
      <c r="E18" s="30">
        <f>D18/C18*100</f>
        <v>45.16666666666667</v>
      </c>
      <c r="G18" s="10"/>
    </row>
    <row r="19" spans="1:7" ht="15" customHeight="1">
      <c r="A19" s="24" t="s">
        <v>28</v>
      </c>
      <c r="B19" s="25" t="s">
        <v>199</v>
      </c>
      <c r="C19" s="26">
        <v>845</v>
      </c>
      <c r="D19" s="26">
        <v>356</v>
      </c>
      <c r="E19" s="30">
        <f>D19/C19*100</f>
        <v>42.1301775147929</v>
      </c>
      <c r="G19" s="10"/>
    </row>
    <row r="20" spans="1:7" ht="25.5" customHeight="1">
      <c r="A20" s="24" t="s">
        <v>29</v>
      </c>
      <c r="B20" s="25" t="s">
        <v>200</v>
      </c>
      <c r="C20" s="26">
        <v>845</v>
      </c>
      <c r="D20" s="26">
        <v>356</v>
      </c>
      <c r="E20" s="30">
        <f>D20/C20*100</f>
        <v>42.1301775147929</v>
      </c>
      <c r="G20" s="10"/>
    </row>
    <row r="21" spans="1:7" ht="38.25" customHeight="1">
      <c r="A21" s="24" t="s">
        <v>30</v>
      </c>
      <c r="B21" s="25" t="s">
        <v>201</v>
      </c>
      <c r="C21" s="26">
        <f>C22+C23+C24+C25</f>
        <v>7232.3</v>
      </c>
      <c r="D21" s="26">
        <f>D22+D23+D24+D25</f>
        <v>3229.2</v>
      </c>
      <c r="E21" s="30">
        <f>D21/C21*100</f>
        <v>44.64969650042171</v>
      </c>
      <c r="G21" s="10"/>
    </row>
    <row r="22" spans="1:7" ht="81.75" customHeight="1">
      <c r="A22" s="27" t="s">
        <v>42</v>
      </c>
      <c r="B22" s="25" t="s">
        <v>202</v>
      </c>
      <c r="C22" s="26">
        <v>22.9</v>
      </c>
      <c r="D22" s="26">
        <v>22.9</v>
      </c>
      <c r="E22" s="30">
        <v>100</v>
      </c>
      <c r="G22" s="10"/>
    </row>
    <row r="23" spans="1:7" ht="76.5" customHeight="1">
      <c r="A23" s="24" t="s">
        <v>31</v>
      </c>
      <c r="B23" s="25" t="s">
        <v>203</v>
      </c>
      <c r="C23" s="26">
        <v>6605.8</v>
      </c>
      <c r="D23" s="26">
        <v>2962.7</v>
      </c>
      <c r="E23" s="30">
        <f aca="true" t="shared" si="1" ref="E23:E48">D23/C23*100</f>
        <v>44.84998032032456</v>
      </c>
      <c r="G23" s="10"/>
    </row>
    <row r="24" spans="1:7" ht="76.5" customHeight="1">
      <c r="A24" s="27" t="s">
        <v>49</v>
      </c>
      <c r="B24" s="28" t="s">
        <v>204</v>
      </c>
      <c r="C24" s="26">
        <v>25</v>
      </c>
      <c r="D24" s="26">
        <v>25.6</v>
      </c>
      <c r="E24" s="30">
        <f t="shared" si="1"/>
        <v>102.4</v>
      </c>
      <c r="G24" s="10"/>
    </row>
    <row r="25" spans="1:7" ht="76.5" customHeight="1">
      <c r="A25" s="24" t="s">
        <v>32</v>
      </c>
      <c r="B25" s="25" t="s">
        <v>205</v>
      </c>
      <c r="C25" s="26">
        <v>578.6</v>
      </c>
      <c r="D25" s="26">
        <v>218</v>
      </c>
      <c r="E25" s="30">
        <f t="shared" si="1"/>
        <v>37.67715174559281</v>
      </c>
      <c r="G25" s="10"/>
    </row>
    <row r="26" spans="1:7" ht="30" customHeight="1">
      <c r="A26" s="24" t="s">
        <v>33</v>
      </c>
      <c r="B26" s="25" t="s">
        <v>206</v>
      </c>
      <c r="C26" s="26">
        <v>974.8</v>
      </c>
      <c r="D26" s="26">
        <v>630</v>
      </c>
      <c r="E26" s="30">
        <f t="shared" si="1"/>
        <v>64.62864177267133</v>
      </c>
      <c r="G26" s="10"/>
    </row>
    <row r="27" spans="1:7" ht="15" customHeight="1">
      <c r="A27" s="24" t="s">
        <v>34</v>
      </c>
      <c r="B27" s="25" t="s">
        <v>207</v>
      </c>
      <c r="C27" s="26">
        <v>974.8</v>
      </c>
      <c r="D27" s="26">
        <v>630</v>
      </c>
      <c r="E27" s="30">
        <f t="shared" si="1"/>
        <v>64.62864177267133</v>
      </c>
      <c r="G27" s="10"/>
    </row>
    <row r="28" spans="1:7" ht="25.5" customHeight="1">
      <c r="A28" s="24" t="s">
        <v>35</v>
      </c>
      <c r="B28" s="25" t="s">
        <v>208</v>
      </c>
      <c r="C28" s="26">
        <f>C29+C30</f>
        <v>11541.2</v>
      </c>
      <c r="D28" s="26">
        <f>D29+D30</f>
        <v>4437</v>
      </c>
      <c r="E28" s="30">
        <f t="shared" si="1"/>
        <v>38.44487574948879</v>
      </c>
      <c r="G28" s="10"/>
    </row>
    <row r="29" spans="1:7" ht="15" customHeight="1">
      <c r="A29" s="24" t="s">
        <v>36</v>
      </c>
      <c r="B29" s="25" t="s">
        <v>209</v>
      </c>
      <c r="C29" s="26">
        <v>11480.6</v>
      </c>
      <c r="D29" s="26">
        <v>4422</v>
      </c>
      <c r="E29" s="30">
        <f t="shared" si="1"/>
        <v>38.517150671567684</v>
      </c>
      <c r="G29" s="10"/>
    </row>
    <row r="30" spans="1:7" ht="15" customHeight="1">
      <c r="A30" s="24" t="s">
        <v>37</v>
      </c>
      <c r="B30" s="25" t="s">
        <v>210</v>
      </c>
      <c r="C30" s="26">
        <v>60.6</v>
      </c>
      <c r="D30" s="26">
        <v>15</v>
      </c>
      <c r="E30" s="30">
        <f t="shared" si="1"/>
        <v>24.752475247524753</v>
      </c>
      <c r="G30" s="10"/>
    </row>
    <row r="31" spans="1:7" ht="25.5" customHeight="1">
      <c r="A31" s="24" t="s">
        <v>38</v>
      </c>
      <c r="B31" s="25" t="s">
        <v>211</v>
      </c>
      <c r="C31" s="26">
        <f>C32+C33</f>
        <v>930.8</v>
      </c>
      <c r="D31" s="26">
        <f>D32+D33</f>
        <v>1000</v>
      </c>
      <c r="E31" s="30">
        <f t="shared" si="1"/>
        <v>107.43446497636442</v>
      </c>
      <c r="G31" s="10"/>
    </row>
    <row r="32" spans="1:7" ht="30" customHeight="1">
      <c r="A32" s="24" t="s">
        <v>39</v>
      </c>
      <c r="B32" s="25" t="s">
        <v>212</v>
      </c>
      <c r="C32" s="26">
        <v>921.3</v>
      </c>
      <c r="D32" s="26">
        <v>982</v>
      </c>
      <c r="E32" s="30">
        <f t="shared" si="1"/>
        <v>106.58851622707044</v>
      </c>
      <c r="G32" s="10"/>
    </row>
    <row r="33" spans="1:7" ht="60.75" customHeight="1">
      <c r="A33" s="27" t="s">
        <v>43</v>
      </c>
      <c r="B33" s="25" t="s">
        <v>213</v>
      </c>
      <c r="C33" s="26">
        <v>9.5</v>
      </c>
      <c r="D33" s="26">
        <v>18</v>
      </c>
      <c r="E33" s="30">
        <f t="shared" si="1"/>
        <v>189.4736842105263</v>
      </c>
      <c r="G33" s="10"/>
    </row>
    <row r="34" spans="1:7" ht="27" customHeight="1">
      <c r="A34" s="24" t="s">
        <v>40</v>
      </c>
      <c r="B34" s="25" t="s">
        <v>214</v>
      </c>
      <c r="C34" s="26">
        <f>C35+C36+C37</f>
        <v>460.8</v>
      </c>
      <c r="D34" s="26">
        <f>D35+D36+D37</f>
        <v>573.2</v>
      </c>
      <c r="E34" s="30">
        <f t="shared" si="1"/>
        <v>124.39236111111111</v>
      </c>
      <c r="G34" s="10"/>
    </row>
    <row r="35" spans="1:7" ht="47.25" customHeight="1">
      <c r="A35" s="24" t="s">
        <v>47</v>
      </c>
      <c r="B35" s="25" t="s">
        <v>226</v>
      </c>
      <c r="C35" s="26">
        <v>186.5</v>
      </c>
      <c r="D35" s="26">
        <v>187</v>
      </c>
      <c r="E35" s="30">
        <f t="shared" si="1"/>
        <v>100.26809651474531</v>
      </c>
      <c r="G35" s="10"/>
    </row>
    <row r="36" spans="1:7" ht="27.75" customHeight="1">
      <c r="A36" s="24" t="s">
        <v>46</v>
      </c>
      <c r="B36" s="25" t="s">
        <v>215</v>
      </c>
      <c r="C36" s="26">
        <v>12</v>
      </c>
      <c r="D36" s="26">
        <v>0.2</v>
      </c>
      <c r="E36" s="30">
        <f t="shared" si="1"/>
        <v>1.6666666666666667</v>
      </c>
      <c r="G36" s="10"/>
    </row>
    <row r="37" spans="1:7" ht="21" customHeight="1">
      <c r="A37" s="24" t="s">
        <v>48</v>
      </c>
      <c r="B37" s="25" t="s">
        <v>216</v>
      </c>
      <c r="C37" s="26">
        <v>262.3</v>
      </c>
      <c r="D37" s="26">
        <v>386</v>
      </c>
      <c r="E37" s="30">
        <f t="shared" si="1"/>
        <v>147.15974075486085</v>
      </c>
      <c r="G37" s="10"/>
    </row>
    <row r="38" spans="1:7" ht="21" customHeight="1">
      <c r="A38" s="24" t="s">
        <v>227</v>
      </c>
      <c r="B38" s="25" t="s">
        <v>228</v>
      </c>
      <c r="C38" s="26">
        <v>0</v>
      </c>
      <c r="D38" s="26">
        <v>2</v>
      </c>
      <c r="E38" s="40" t="s">
        <v>18</v>
      </c>
      <c r="G38" s="10"/>
    </row>
    <row r="39" spans="1:7" ht="21" customHeight="1">
      <c r="A39" s="24" t="s">
        <v>229</v>
      </c>
      <c r="B39" s="25" t="s">
        <v>230</v>
      </c>
      <c r="C39" s="26">
        <v>0</v>
      </c>
      <c r="D39" s="26">
        <v>2</v>
      </c>
      <c r="E39" s="40" t="s">
        <v>18</v>
      </c>
      <c r="G39" s="10"/>
    </row>
    <row r="40" spans="1:7" ht="26.25" customHeight="1">
      <c r="A40" s="24" t="s">
        <v>0</v>
      </c>
      <c r="B40" s="25" t="s">
        <v>217</v>
      </c>
      <c r="C40" s="26">
        <f>C41+C46+C47</f>
        <v>825172.6</v>
      </c>
      <c r="D40" s="26">
        <f>D41+D46+D47</f>
        <v>393996</v>
      </c>
      <c r="E40" s="30">
        <f t="shared" si="1"/>
        <v>47.74710163667577</v>
      </c>
      <c r="G40" s="10"/>
    </row>
    <row r="41" spans="1:5" ht="27" customHeight="1">
      <c r="A41" s="24" t="s">
        <v>1</v>
      </c>
      <c r="B41" s="25" t="s">
        <v>218</v>
      </c>
      <c r="C41" s="26">
        <f>C42+C43+C44+C45</f>
        <v>824503.2</v>
      </c>
      <c r="D41" s="26">
        <f>D42+D43+D44+D45</f>
        <v>393376.6</v>
      </c>
      <c r="E41" s="30">
        <f t="shared" si="1"/>
        <v>47.71074266297572</v>
      </c>
    </row>
    <row r="42" spans="1:5" ht="25.5" customHeight="1">
      <c r="A42" s="24" t="s">
        <v>2</v>
      </c>
      <c r="B42" s="25" t="s">
        <v>219</v>
      </c>
      <c r="C42" s="26">
        <v>76803.7</v>
      </c>
      <c r="D42" s="26">
        <v>44802.1</v>
      </c>
      <c r="E42" s="30">
        <f t="shared" si="1"/>
        <v>58.33325738213133</v>
      </c>
    </row>
    <row r="43" spans="1:5" ht="25.5" customHeight="1">
      <c r="A43" s="24" t="s">
        <v>3</v>
      </c>
      <c r="B43" s="25" t="s">
        <v>220</v>
      </c>
      <c r="C43" s="26">
        <v>160904.8</v>
      </c>
      <c r="D43" s="26">
        <v>40861.2</v>
      </c>
      <c r="E43" s="30">
        <f t="shared" si="1"/>
        <v>25.394643292182707</v>
      </c>
    </row>
    <row r="44" spans="1:5" ht="25.5" customHeight="1">
      <c r="A44" s="24" t="s">
        <v>4</v>
      </c>
      <c r="B44" s="25" t="s">
        <v>221</v>
      </c>
      <c r="C44" s="26">
        <v>511727.5</v>
      </c>
      <c r="D44" s="26">
        <v>247907.3</v>
      </c>
      <c r="E44" s="30">
        <f t="shared" si="1"/>
        <v>48.44517834198865</v>
      </c>
    </row>
    <row r="45" spans="1:5" ht="25.5" customHeight="1">
      <c r="A45" s="24" t="s">
        <v>5</v>
      </c>
      <c r="B45" s="25" t="s">
        <v>222</v>
      </c>
      <c r="C45" s="26">
        <v>75067.2</v>
      </c>
      <c r="D45" s="26">
        <v>59806</v>
      </c>
      <c r="E45" s="30">
        <f t="shared" si="1"/>
        <v>79.6699490589765</v>
      </c>
    </row>
    <row r="46" spans="1:5" ht="24.75" customHeight="1">
      <c r="A46" s="24" t="s">
        <v>6</v>
      </c>
      <c r="B46" s="25" t="s">
        <v>223</v>
      </c>
      <c r="C46" s="26">
        <v>700</v>
      </c>
      <c r="D46" s="26">
        <v>650</v>
      </c>
      <c r="E46" s="30">
        <f t="shared" si="1"/>
        <v>92.85714285714286</v>
      </c>
    </row>
    <row r="47" spans="1:5" ht="33.75" customHeight="1">
      <c r="A47" s="24" t="s">
        <v>44</v>
      </c>
      <c r="B47" s="25" t="s">
        <v>224</v>
      </c>
      <c r="C47" s="26">
        <v>-30.6</v>
      </c>
      <c r="D47" s="26">
        <v>-30.6</v>
      </c>
      <c r="E47" s="30">
        <f t="shared" si="1"/>
        <v>100</v>
      </c>
    </row>
    <row r="48" spans="1:6" ht="25.5" customHeight="1">
      <c r="A48" s="12" t="s">
        <v>189</v>
      </c>
      <c r="B48" s="13"/>
      <c r="C48" s="41">
        <v>1488343.6</v>
      </c>
      <c r="D48" s="41">
        <v>518930.5</v>
      </c>
      <c r="E48" s="42">
        <f t="shared" si="1"/>
        <v>34.8663104406805</v>
      </c>
      <c r="F48" s="10"/>
    </row>
    <row r="49" spans="1:5" ht="25.5" customHeight="1">
      <c r="A49" s="14" t="s">
        <v>114</v>
      </c>
      <c r="B49" s="15" t="s">
        <v>115</v>
      </c>
      <c r="C49" s="43">
        <v>97719.6</v>
      </c>
      <c r="D49" s="43">
        <v>38408.1</v>
      </c>
      <c r="E49" s="44">
        <f aca="true" t="shared" si="2" ref="E49:E95">D49/C49*100</f>
        <v>39.30439748013704</v>
      </c>
    </row>
    <row r="50" spans="1:5" ht="38.25">
      <c r="A50" s="16" t="s">
        <v>116</v>
      </c>
      <c r="B50" s="17" t="s">
        <v>117</v>
      </c>
      <c r="C50" s="45">
        <v>2628</v>
      </c>
      <c r="D50" s="45">
        <v>1272.2</v>
      </c>
      <c r="E50" s="46">
        <f t="shared" si="2"/>
        <v>48.40943683409437</v>
      </c>
    </row>
    <row r="51" spans="1:5" ht="51">
      <c r="A51" s="16" t="s">
        <v>118</v>
      </c>
      <c r="B51" s="17" t="s">
        <v>119</v>
      </c>
      <c r="C51" s="45">
        <v>5</v>
      </c>
      <c r="D51" s="45">
        <v>0</v>
      </c>
      <c r="E51" s="46">
        <f t="shared" si="2"/>
        <v>0</v>
      </c>
    </row>
    <row r="52" spans="1:5" ht="51">
      <c r="A52" s="16" t="s">
        <v>120</v>
      </c>
      <c r="B52" s="17" t="s">
        <v>121</v>
      </c>
      <c r="C52" s="45">
        <v>59586.5</v>
      </c>
      <c r="D52" s="45">
        <v>20648.3</v>
      </c>
      <c r="E52" s="46">
        <f t="shared" si="2"/>
        <v>34.652647831304066</v>
      </c>
    </row>
    <row r="53" spans="1:5" ht="12.75">
      <c r="A53" s="16" t="s">
        <v>50</v>
      </c>
      <c r="B53" s="17" t="s">
        <v>122</v>
      </c>
      <c r="C53" s="45">
        <v>30.6</v>
      </c>
      <c r="D53" s="45">
        <v>27.9</v>
      </c>
      <c r="E53" s="46">
        <f t="shared" si="2"/>
        <v>91.17647058823528</v>
      </c>
    </row>
    <row r="54" spans="1:5" ht="38.25">
      <c r="A54" s="16" t="s">
        <v>123</v>
      </c>
      <c r="B54" s="17" t="s">
        <v>124</v>
      </c>
      <c r="C54" s="45">
        <v>26840.6</v>
      </c>
      <c r="D54" s="45">
        <v>12327.3</v>
      </c>
      <c r="E54" s="46">
        <f t="shared" si="2"/>
        <v>45.927810853706696</v>
      </c>
    </row>
    <row r="55" spans="1:5" ht="12.75">
      <c r="A55" s="16" t="s">
        <v>125</v>
      </c>
      <c r="B55" s="17" t="s">
        <v>110</v>
      </c>
      <c r="C55" s="45">
        <v>1815</v>
      </c>
      <c r="D55" s="45">
        <v>1815</v>
      </c>
      <c r="E55" s="46">
        <f t="shared" si="2"/>
        <v>100</v>
      </c>
    </row>
    <row r="56" spans="1:5" ht="12.75">
      <c r="A56" s="16" t="s">
        <v>126</v>
      </c>
      <c r="B56" s="17" t="s">
        <v>127</v>
      </c>
      <c r="C56" s="45">
        <v>200</v>
      </c>
      <c r="D56" s="45">
        <v>0</v>
      </c>
      <c r="E56" s="46">
        <f t="shared" si="2"/>
        <v>0</v>
      </c>
    </row>
    <row r="57" spans="1:5" ht="12.75">
      <c r="A57" s="16" t="s">
        <v>128</v>
      </c>
      <c r="B57" s="17" t="s">
        <v>129</v>
      </c>
      <c r="C57" s="45">
        <v>6613.9</v>
      </c>
      <c r="D57" s="45">
        <v>2317.4</v>
      </c>
      <c r="E57" s="46">
        <f t="shared" si="2"/>
        <v>35.03832836904096</v>
      </c>
    </row>
    <row r="58" spans="1:5" ht="12.75">
      <c r="A58" s="14" t="s">
        <v>130</v>
      </c>
      <c r="B58" s="15" t="s">
        <v>131</v>
      </c>
      <c r="C58" s="43">
        <v>104.5</v>
      </c>
      <c r="D58" s="43">
        <v>21.8</v>
      </c>
      <c r="E58" s="44">
        <f t="shared" si="2"/>
        <v>20.861244019138756</v>
      </c>
    </row>
    <row r="59" spans="1:5" ht="12.75">
      <c r="A59" s="16" t="s">
        <v>132</v>
      </c>
      <c r="B59" s="17" t="s">
        <v>133</v>
      </c>
      <c r="C59" s="45">
        <v>104.5</v>
      </c>
      <c r="D59" s="45">
        <v>21.8</v>
      </c>
      <c r="E59" s="46">
        <f t="shared" si="2"/>
        <v>20.861244019138756</v>
      </c>
    </row>
    <row r="60" spans="1:5" ht="25.5">
      <c r="A60" s="14" t="s">
        <v>134</v>
      </c>
      <c r="B60" s="15" t="s">
        <v>135</v>
      </c>
      <c r="C60" s="43">
        <v>5053.9</v>
      </c>
      <c r="D60" s="43">
        <v>3326.5</v>
      </c>
      <c r="E60" s="44">
        <f t="shared" si="2"/>
        <v>65.82045548981975</v>
      </c>
    </row>
    <row r="61" spans="1:5" ht="12.75">
      <c r="A61" s="16" t="s">
        <v>51</v>
      </c>
      <c r="B61" s="17" t="s">
        <v>136</v>
      </c>
      <c r="C61" s="45">
        <v>340</v>
      </c>
      <c r="D61" s="45">
        <v>222.5</v>
      </c>
      <c r="E61" s="46">
        <f t="shared" si="2"/>
        <v>65.44117647058823</v>
      </c>
    </row>
    <row r="62" spans="1:5" ht="38.25">
      <c r="A62" s="16" t="s">
        <v>52</v>
      </c>
      <c r="B62" s="17" t="s">
        <v>53</v>
      </c>
      <c r="C62" s="45">
        <v>4628.1</v>
      </c>
      <c r="D62" s="45">
        <v>3052</v>
      </c>
      <c r="E62" s="46">
        <f t="shared" si="2"/>
        <v>65.94498822410924</v>
      </c>
    </row>
    <row r="63" spans="1:5" ht="25.5">
      <c r="A63" s="16" t="s">
        <v>54</v>
      </c>
      <c r="B63" s="17" t="s">
        <v>55</v>
      </c>
      <c r="C63" s="45">
        <v>85.8</v>
      </c>
      <c r="D63" s="45">
        <v>52</v>
      </c>
      <c r="E63" s="46">
        <f t="shared" si="2"/>
        <v>60.60606060606061</v>
      </c>
    </row>
    <row r="64" spans="1:5" ht="12.75">
      <c r="A64" s="14" t="s">
        <v>137</v>
      </c>
      <c r="B64" s="15" t="s">
        <v>138</v>
      </c>
      <c r="C64" s="43">
        <v>26987.9</v>
      </c>
      <c r="D64" s="43">
        <v>4106.2</v>
      </c>
      <c r="E64" s="44">
        <f t="shared" si="2"/>
        <v>15.21496670730216</v>
      </c>
    </row>
    <row r="65" spans="1:5" ht="12.75">
      <c r="A65" s="16" t="s">
        <v>139</v>
      </c>
      <c r="B65" s="17" t="s">
        <v>140</v>
      </c>
      <c r="C65" s="45">
        <v>18153</v>
      </c>
      <c r="D65" s="45">
        <v>3901.2</v>
      </c>
      <c r="E65" s="46">
        <f t="shared" si="2"/>
        <v>21.4906627003801</v>
      </c>
    </row>
    <row r="66" spans="1:5" ht="12.75">
      <c r="A66" s="16" t="s">
        <v>141</v>
      </c>
      <c r="B66" s="17" t="s">
        <v>142</v>
      </c>
      <c r="C66" s="45">
        <v>8569.9</v>
      </c>
      <c r="D66" s="45">
        <v>195</v>
      </c>
      <c r="E66" s="46">
        <f t="shared" si="2"/>
        <v>2.275405780697558</v>
      </c>
    </row>
    <row r="67" spans="1:5" ht="12.75">
      <c r="A67" s="16" t="s">
        <v>143</v>
      </c>
      <c r="B67" s="17" t="s">
        <v>144</v>
      </c>
      <c r="C67" s="45">
        <v>265</v>
      </c>
      <c r="D67" s="45">
        <v>10</v>
      </c>
      <c r="E67" s="46">
        <f t="shared" si="2"/>
        <v>3.7735849056603774</v>
      </c>
    </row>
    <row r="68" spans="1:5" ht="12.75">
      <c r="A68" s="14" t="s">
        <v>145</v>
      </c>
      <c r="B68" s="15" t="s">
        <v>146</v>
      </c>
      <c r="C68" s="43">
        <v>72963.8</v>
      </c>
      <c r="D68" s="43">
        <v>11092.7</v>
      </c>
      <c r="E68" s="44">
        <f t="shared" si="2"/>
        <v>15.203018483138214</v>
      </c>
    </row>
    <row r="69" spans="1:5" ht="12.75">
      <c r="A69" s="16" t="s">
        <v>147</v>
      </c>
      <c r="B69" s="17" t="s">
        <v>148</v>
      </c>
      <c r="C69" s="45">
        <v>1129.2</v>
      </c>
      <c r="D69" s="45">
        <v>22.4</v>
      </c>
      <c r="E69" s="46">
        <f t="shared" si="2"/>
        <v>1.9837052780729718</v>
      </c>
    </row>
    <row r="70" spans="1:5" ht="12.75">
      <c r="A70" s="16" t="s">
        <v>149</v>
      </c>
      <c r="B70" s="17" t="s">
        <v>150</v>
      </c>
      <c r="C70" s="45">
        <v>66334.6</v>
      </c>
      <c r="D70" s="45">
        <v>11070.3</v>
      </c>
      <c r="E70" s="46">
        <f t="shared" si="2"/>
        <v>16.688575796040073</v>
      </c>
    </row>
    <row r="71" spans="1:5" ht="25.5">
      <c r="A71" s="16" t="s">
        <v>151</v>
      </c>
      <c r="B71" s="17" t="s">
        <v>152</v>
      </c>
      <c r="C71" s="45">
        <v>5500</v>
      </c>
      <c r="D71" s="45">
        <v>0</v>
      </c>
      <c r="E71" s="46">
        <f t="shared" si="2"/>
        <v>0</v>
      </c>
    </row>
    <row r="72" spans="1:5" ht="12.75">
      <c r="A72" s="14" t="s">
        <v>56</v>
      </c>
      <c r="B72" s="15" t="s">
        <v>57</v>
      </c>
      <c r="C72" s="43">
        <v>11764.8</v>
      </c>
      <c r="D72" s="43">
        <v>0</v>
      </c>
      <c r="E72" s="44">
        <f t="shared" si="2"/>
        <v>0</v>
      </c>
    </row>
    <row r="73" spans="1:5" ht="25.5">
      <c r="A73" s="16" t="s">
        <v>58</v>
      </c>
      <c r="B73" s="17" t="s">
        <v>59</v>
      </c>
      <c r="C73" s="45">
        <v>11764.8</v>
      </c>
      <c r="D73" s="45">
        <v>0</v>
      </c>
      <c r="E73" s="46">
        <f t="shared" si="2"/>
        <v>0</v>
      </c>
    </row>
    <row r="74" spans="1:5" ht="12.75">
      <c r="A74" s="14" t="s">
        <v>153</v>
      </c>
      <c r="B74" s="15" t="s">
        <v>154</v>
      </c>
      <c r="C74" s="43">
        <v>966813.7</v>
      </c>
      <c r="D74" s="43">
        <v>375439.6</v>
      </c>
      <c r="E74" s="44">
        <f t="shared" si="2"/>
        <v>38.832672726917295</v>
      </c>
    </row>
    <row r="75" spans="1:5" ht="12.75">
      <c r="A75" s="16" t="s">
        <v>155</v>
      </c>
      <c r="B75" s="17" t="s">
        <v>156</v>
      </c>
      <c r="C75" s="45">
        <v>238085.2</v>
      </c>
      <c r="D75" s="45">
        <v>83045.7</v>
      </c>
      <c r="E75" s="46">
        <f t="shared" si="2"/>
        <v>34.88066456881822</v>
      </c>
    </row>
    <row r="76" spans="1:5" ht="12.75">
      <c r="A76" s="16" t="s">
        <v>157</v>
      </c>
      <c r="B76" s="17" t="s">
        <v>158</v>
      </c>
      <c r="C76" s="45">
        <v>559927</v>
      </c>
      <c r="D76" s="45">
        <v>229053.6</v>
      </c>
      <c r="E76" s="46">
        <f t="shared" si="2"/>
        <v>40.90776119029802</v>
      </c>
    </row>
    <row r="77" spans="1:5" ht="12.75">
      <c r="A77" s="16" t="s">
        <v>60</v>
      </c>
      <c r="B77" s="17" t="s">
        <v>61</v>
      </c>
      <c r="C77" s="45">
        <v>108439.8</v>
      </c>
      <c r="D77" s="45">
        <v>39624.7</v>
      </c>
      <c r="E77" s="46">
        <f t="shared" si="2"/>
        <v>36.540735043775435</v>
      </c>
    </row>
    <row r="78" spans="1:5" ht="25.5">
      <c r="A78" s="16" t="s">
        <v>159</v>
      </c>
      <c r="B78" s="17" t="s">
        <v>160</v>
      </c>
      <c r="C78" s="45">
        <v>791</v>
      </c>
      <c r="D78" s="45">
        <v>260.6</v>
      </c>
      <c r="E78" s="46">
        <f t="shared" si="2"/>
        <v>32.9456384323641</v>
      </c>
    </row>
    <row r="79" spans="1:5" ht="12.75">
      <c r="A79" s="16" t="s">
        <v>161</v>
      </c>
      <c r="B79" s="17" t="s">
        <v>162</v>
      </c>
      <c r="C79" s="45">
        <v>6244.4</v>
      </c>
      <c r="D79" s="45">
        <v>2919.7</v>
      </c>
      <c r="E79" s="46">
        <f t="shared" si="2"/>
        <v>46.75709435654346</v>
      </c>
    </row>
    <row r="80" spans="1:5" ht="12.75">
      <c r="A80" s="16" t="s">
        <v>163</v>
      </c>
      <c r="B80" s="17" t="s">
        <v>164</v>
      </c>
      <c r="C80" s="45">
        <v>53326.3</v>
      </c>
      <c r="D80" s="45">
        <v>20535.3</v>
      </c>
      <c r="E80" s="46">
        <f t="shared" si="2"/>
        <v>38.50876584349561</v>
      </c>
    </row>
    <row r="81" spans="1:5" ht="12.75">
      <c r="A81" s="14" t="s">
        <v>165</v>
      </c>
      <c r="B81" s="15" t="s">
        <v>166</v>
      </c>
      <c r="C81" s="43">
        <v>73985.9</v>
      </c>
      <c r="D81" s="43">
        <v>35775.9</v>
      </c>
      <c r="E81" s="44">
        <f t="shared" si="2"/>
        <v>48.35502440329847</v>
      </c>
    </row>
    <row r="82" spans="1:5" ht="12.75">
      <c r="A82" s="16" t="s">
        <v>167</v>
      </c>
      <c r="B82" s="17" t="s">
        <v>168</v>
      </c>
      <c r="C82" s="45">
        <v>54096</v>
      </c>
      <c r="D82" s="45">
        <v>25660.6</v>
      </c>
      <c r="E82" s="46">
        <f t="shared" si="2"/>
        <v>47.43530020703933</v>
      </c>
    </row>
    <row r="83" spans="1:5" ht="12.75">
      <c r="A83" s="16" t="s">
        <v>169</v>
      </c>
      <c r="B83" s="17" t="s">
        <v>170</v>
      </c>
      <c r="C83" s="45">
        <v>19889.9</v>
      </c>
      <c r="D83" s="45">
        <v>10115.3</v>
      </c>
      <c r="E83" s="46">
        <f t="shared" si="2"/>
        <v>50.85646483893835</v>
      </c>
    </row>
    <row r="84" spans="1:5" ht="12.75">
      <c r="A84" s="14" t="s">
        <v>171</v>
      </c>
      <c r="B84" s="15" t="s">
        <v>172</v>
      </c>
      <c r="C84" s="43">
        <v>19366.7</v>
      </c>
      <c r="D84" s="43">
        <v>10064.7</v>
      </c>
      <c r="E84" s="44">
        <f t="shared" si="2"/>
        <v>51.969101602234765</v>
      </c>
    </row>
    <row r="85" spans="1:5" ht="12.75">
      <c r="A85" s="16" t="s">
        <v>173</v>
      </c>
      <c r="B85" s="17" t="s">
        <v>174</v>
      </c>
      <c r="C85" s="45">
        <v>4024</v>
      </c>
      <c r="D85" s="45">
        <v>2012</v>
      </c>
      <c r="E85" s="46">
        <f t="shared" si="2"/>
        <v>50</v>
      </c>
    </row>
    <row r="86" spans="1:5" ht="12.75">
      <c r="A86" s="16" t="s">
        <v>175</v>
      </c>
      <c r="B86" s="17" t="s">
        <v>176</v>
      </c>
      <c r="C86" s="45">
        <v>8841.6</v>
      </c>
      <c r="D86" s="45">
        <v>5077.2</v>
      </c>
      <c r="E86" s="46">
        <f t="shared" si="2"/>
        <v>57.423995656894675</v>
      </c>
    </row>
    <row r="87" spans="1:5" ht="12.75">
      <c r="A87" s="16" t="s">
        <v>177</v>
      </c>
      <c r="B87" s="17" t="s">
        <v>178</v>
      </c>
      <c r="C87" s="45">
        <v>5051.6</v>
      </c>
      <c r="D87" s="45">
        <v>2371.2</v>
      </c>
      <c r="E87" s="46">
        <f t="shared" si="2"/>
        <v>46.93958349829756</v>
      </c>
    </row>
    <row r="88" spans="1:5" ht="12.75">
      <c r="A88" s="16" t="s">
        <v>179</v>
      </c>
      <c r="B88" s="17" t="s">
        <v>62</v>
      </c>
      <c r="C88" s="45">
        <v>1449.5</v>
      </c>
      <c r="D88" s="45">
        <v>604.3</v>
      </c>
      <c r="E88" s="46">
        <f t="shared" si="2"/>
        <v>41.690238013107965</v>
      </c>
    </row>
    <row r="89" spans="1:5" ht="12.75">
      <c r="A89" s="14" t="s">
        <v>180</v>
      </c>
      <c r="B89" s="15" t="s">
        <v>181</v>
      </c>
      <c r="C89" s="43">
        <v>102175.5</v>
      </c>
      <c r="D89" s="43">
        <v>409.1</v>
      </c>
      <c r="E89" s="44">
        <f t="shared" si="2"/>
        <v>0.400389525864811</v>
      </c>
    </row>
    <row r="90" spans="1:5" ht="12.75">
      <c r="A90" s="16" t="s">
        <v>182</v>
      </c>
      <c r="B90" s="17" t="s">
        <v>63</v>
      </c>
      <c r="C90" s="45">
        <v>824.5</v>
      </c>
      <c r="D90" s="45">
        <v>409.1</v>
      </c>
      <c r="E90" s="46">
        <f t="shared" si="2"/>
        <v>49.617950272892664</v>
      </c>
    </row>
    <row r="91" spans="1:5" ht="12.75">
      <c r="A91" s="16" t="s">
        <v>183</v>
      </c>
      <c r="B91" s="17" t="s">
        <v>64</v>
      </c>
      <c r="C91" s="45">
        <v>101351</v>
      </c>
      <c r="D91" s="45">
        <v>0</v>
      </c>
      <c r="E91" s="46">
        <f t="shared" si="2"/>
        <v>0</v>
      </c>
    </row>
    <row r="92" spans="1:5" ht="38.25">
      <c r="A92" s="14" t="s">
        <v>184</v>
      </c>
      <c r="B92" s="15" t="s">
        <v>185</v>
      </c>
      <c r="C92" s="43">
        <v>111407.3</v>
      </c>
      <c r="D92" s="43">
        <v>40285.9</v>
      </c>
      <c r="E92" s="44">
        <f t="shared" si="2"/>
        <v>36.160915846627645</v>
      </c>
    </row>
    <row r="93" spans="1:5" ht="38.25">
      <c r="A93" s="16" t="s">
        <v>186</v>
      </c>
      <c r="B93" s="17" t="s">
        <v>65</v>
      </c>
      <c r="C93" s="45">
        <v>73634.3</v>
      </c>
      <c r="D93" s="45">
        <v>38544.9</v>
      </c>
      <c r="E93" s="46">
        <f t="shared" si="2"/>
        <v>52.34639291743114</v>
      </c>
    </row>
    <row r="94" spans="1:5" ht="25.5">
      <c r="A94" s="16" t="s">
        <v>187</v>
      </c>
      <c r="B94" s="17" t="s">
        <v>66</v>
      </c>
      <c r="C94" s="45">
        <v>37773</v>
      </c>
      <c r="D94" s="45">
        <v>1741</v>
      </c>
      <c r="E94" s="46">
        <f t="shared" si="2"/>
        <v>4.609112328912186</v>
      </c>
    </row>
    <row r="95" spans="1:5" ht="25.5">
      <c r="A95" s="47" t="s">
        <v>67</v>
      </c>
      <c r="B95" s="48" t="s">
        <v>17</v>
      </c>
      <c r="C95" s="49">
        <f>C7-C48</f>
        <v>-113471</v>
      </c>
      <c r="D95" s="49">
        <f>D7-D48</f>
        <v>303661.1000000001</v>
      </c>
      <c r="E95" s="50" t="s">
        <v>18</v>
      </c>
    </row>
    <row r="96" spans="1:6" ht="22.5">
      <c r="A96" s="51" t="s">
        <v>68</v>
      </c>
      <c r="B96" s="52" t="s">
        <v>69</v>
      </c>
      <c r="C96" s="53">
        <v>113471</v>
      </c>
      <c r="D96" s="53">
        <v>303661.1</v>
      </c>
      <c r="E96" s="50" t="s">
        <v>18</v>
      </c>
      <c r="F96" s="10"/>
    </row>
    <row r="97" spans="1:5" ht="22.5">
      <c r="A97" s="54" t="s">
        <v>70</v>
      </c>
      <c r="B97" s="55" t="s">
        <v>71</v>
      </c>
      <c r="C97" s="56">
        <v>0</v>
      </c>
      <c r="D97" s="56">
        <v>0</v>
      </c>
      <c r="E97" s="57" t="s">
        <v>18</v>
      </c>
    </row>
    <row r="98" spans="1:5" ht="22.5">
      <c r="A98" s="54" t="s">
        <v>72</v>
      </c>
      <c r="B98" s="55" t="s">
        <v>73</v>
      </c>
      <c r="C98" s="56">
        <v>0</v>
      </c>
      <c r="D98" s="56">
        <v>0</v>
      </c>
      <c r="E98" s="57" t="s">
        <v>18</v>
      </c>
    </row>
    <row r="99" spans="1:5" ht="22.5">
      <c r="A99" s="54" t="s">
        <v>74</v>
      </c>
      <c r="B99" s="55" t="s">
        <v>75</v>
      </c>
      <c r="C99" s="56">
        <v>0</v>
      </c>
      <c r="D99" s="56">
        <v>0</v>
      </c>
      <c r="E99" s="57" t="s">
        <v>18</v>
      </c>
    </row>
    <row r="100" spans="1:5" ht="22.5">
      <c r="A100" s="54" t="s">
        <v>76</v>
      </c>
      <c r="B100" s="55" t="s">
        <v>77</v>
      </c>
      <c r="C100" s="56">
        <v>0</v>
      </c>
      <c r="D100" s="56">
        <v>0</v>
      </c>
      <c r="E100" s="57" t="s">
        <v>18</v>
      </c>
    </row>
    <row r="101" spans="1:5" ht="22.5">
      <c r="A101" s="54" t="s">
        <v>78</v>
      </c>
      <c r="B101" s="55" t="s">
        <v>79</v>
      </c>
      <c r="C101" s="56">
        <v>0</v>
      </c>
      <c r="D101" s="56">
        <v>0</v>
      </c>
      <c r="E101" s="57" t="s">
        <v>18</v>
      </c>
    </row>
    <row r="102" spans="1:5" ht="22.5">
      <c r="A102" s="54" t="s">
        <v>80</v>
      </c>
      <c r="B102" s="55" t="s">
        <v>81</v>
      </c>
      <c r="C102" s="56">
        <v>0</v>
      </c>
      <c r="D102" s="56">
        <v>0</v>
      </c>
      <c r="E102" s="57" t="s">
        <v>18</v>
      </c>
    </row>
    <row r="103" spans="1:5" ht="33.75">
      <c r="A103" s="54" t="s">
        <v>82</v>
      </c>
      <c r="B103" s="55" t="s">
        <v>83</v>
      </c>
      <c r="C103" s="56">
        <v>0</v>
      </c>
      <c r="D103" s="56">
        <v>0</v>
      </c>
      <c r="E103" s="57" t="s">
        <v>18</v>
      </c>
    </row>
    <row r="104" spans="1:5" ht="33.75">
      <c r="A104" s="58" t="s">
        <v>84</v>
      </c>
      <c r="B104" s="55" t="s">
        <v>85</v>
      </c>
      <c r="C104" s="56">
        <v>0</v>
      </c>
      <c r="D104" s="56">
        <v>0</v>
      </c>
      <c r="E104" s="57" t="s">
        <v>18</v>
      </c>
    </row>
    <row r="105" spans="1:5" ht="33.75">
      <c r="A105" s="54" t="s">
        <v>86</v>
      </c>
      <c r="B105" s="59" t="s">
        <v>87</v>
      </c>
      <c r="C105" s="56">
        <v>0</v>
      </c>
      <c r="D105" s="56">
        <v>0</v>
      </c>
      <c r="E105" s="57" t="s">
        <v>18</v>
      </c>
    </row>
    <row r="106" spans="1:5" ht="33.75">
      <c r="A106" s="54" t="s">
        <v>88</v>
      </c>
      <c r="B106" s="55" t="s">
        <v>89</v>
      </c>
      <c r="C106" s="56">
        <v>0</v>
      </c>
      <c r="D106" s="56">
        <v>0</v>
      </c>
      <c r="E106" s="57" t="s">
        <v>18</v>
      </c>
    </row>
    <row r="107" spans="1:5" ht="33.75">
      <c r="A107" s="54" t="s">
        <v>90</v>
      </c>
      <c r="B107" s="55" t="s">
        <v>91</v>
      </c>
      <c r="C107" s="56">
        <v>0</v>
      </c>
      <c r="D107" s="56">
        <v>0</v>
      </c>
      <c r="E107" s="57" t="s">
        <v>18</v>
      </c>
    </row>
    <row r="108" spans="1:5" ht="22.5">
      <c r="A108" s="54" t="s">
        <v>92</v>
      </c>
      <c r="B108" s="55" t="s">
        <v>93</v>
      </c>
      <c r="C108" s="56">
        <v>113471.1</v>
      </c>
      <c r="D108" s="56">
        <v>303661.1</v>
      </c>
      <c r="E108" s="64" t="s">
        <v>18</v>
      </c>
    </row>
    <row r="109" spans="1:5" ht="12.75">
      <c r="A109" s="61" t="s">
        <v>94</v>
      </c>
      <c r="B109" s="62" t="s">
        <v>95</v>
      </c>
      <c r="C109" s="56">
        <v>-1374872.6</v>
      </c>
      <c r="D109" s="63">
        <v>-826732</v>
      </c>
      <c r="E109" s="60">
        <f aca="true" t="shared" si="3" ref="E108:E116">D109/C109*100</f>
        <v>60.131535096415476</v>
      </c>
    </row>
    <row r="110" spans="1:5" ht="12.75">
      <c r="A110" s="54" t="s">
        <v>96</v>
      </c>
      <c r="B110" s="55" t="s">
        <v>97</v>
      </c>
      <c r="C110" s="56">
        <v>-1374872.6</v>
      </c>
      <c r="D110" s="63">
        <v>-826732</v>
      </c>
      <c r="E110" s="60">
        <f t="shared" si="3"/>
        <v>60.131535096415476</v>
      </c>
    </row>
    <row r="111" spans="1:5" ht="12.75">
      <c r="A111" s="54" t="s">
        <v>98</v>
      </c>
      <c r="B111" s="55" t="s">
        <v>99</v>
      </c>
      <c r="C111" s="56">
        <v>-1374872.6</v>
      </c>
      <c r="D111" s="63">
        <v>-826732</v>
      </c>
      <c r="E111" s="60">
        <f t="shared" si="3"/>
        <v>60.131535096415476</v>
      </c>
    </row>
    <row r="112" spans="1:5" ht="22.5">
      <c r="A112" s="54" t="s">
        <v>100</v>
      </c>
      <c r="B112" s="55" t="s">
        <v>101</v>
      </c>
      <c r="C112" s="56">
        <v>-1374872.6</v>
      </c>
      <c r="D112" s="63">
        <v>-826732</v>
      </c>
      <c r="E112" s="60">
        <f t="shared" si="3"/>
        <v>60.131535096415476</v>
      </c>
    </row>
    <row r="113" spans="1:5" ht="12.75">
      <c r="A113" s="61" t="s">
        <v>102</v>
      </c>
      <c r="B113" s="62" t="s">
        <v>103</v>
      </c>
      <c r="C113" s="56">
        <v>1488343.6</v>
      </c>
      <c r="D113" s="56">
        <v>523070.9</v>
      </c>
      <c r="E113" s="60">
        <f t="shared" si="3"/>
        <v>35.14449889125065</v>
      </c>
    </row>
    <row r="114" spans="1:5" ht="12.75">
      <c r="A114" s="54" t="s">
        <v>104</v>
      </c>
      <c r="B114" s="55" t="s">
        <v>105</v>
      </c>
      <c r="C114" s="56">
        <v>1488343.6</v>
      </c>
      <c r="D114" s="56">
        <v>523070.9</v>
      </c>
      <c r="E114" s="60">
        <f t="shared" si="3"/>
        <v>35.14449889125065</v>
      </c>
    </row>
    <row r="115" spans="1:5" ht="12.75">
      <c r="A115" s="54" t="s">
        <v>106</v>
      </c>
      <c r="B115" s="55" t="s">
        <v>107</v>
      </c>
      <c r="C115" s="56">
        <v>1488343.6</v>
      </c>
      <c r="D115" s="56">
        <v>523070.9</v>
      </c>
      <c r="E115" s="60">
        <f t="shared" si="3"/>
        <v>35.14449889125065</v>
      </c>
    </row>
    <row r="116" spans="1:5" ht="22.5">
      <c r="A116" s="54" t="s">
        <v>108</v>
      </c>
      <c r="B116" s="55" t="s">
        <v>109</v>
      </c>
      <c r="C116" s="56">
        <v>1488343.6</v>
      </c>
      <c r="D116" s="56">
        <v>523070.9</v>
      </c>
      <c r="E116" s="60">
        <f t="shared" si="3"/>
        <v>35.14449889125065</v>
      </c>
    </row>
    <row r="118" spans="1:2" ht="11.25">
      <c r="A118" s="4" t="s">
        <v>8</v>
      </c>
      <c r="B118" s="11"/>
    </row>
    <row r="119" spans="1:2" ht="11.25">
      <c r="A119" s="4" t="s">
        <v>9</v>
      </c>
      <c r="B119" s="11"/>
    </row>
    <row r="120" spans="1:3" ht="11.25">
      <c r="A120" s="4" t="s">
        <v>10</v>
      </c>
      <c r="B120" s="11"/>
      <c r="C120" s="4" t="s">
        <v>11</v>
      </c>
    </row>
    <row r="121" ht="11.25">
      <c r="B121" s="11"/>
    </row>
  </sheetData>
  <sheetProtection/>
  <mergeCells count="6">
    <mergeCell ref="C4:C5"/>
    <mergeCell ref="D4:D5"/>
    <mergeCell ref="E4:E5"/>
    <mergeCell ref="A1:E2"/>
    <mergeCell ref="A4:A5"/>
    <mergeCell ref="B4:B5"/>
  </mergeCells>
  <printOptions/>
  <pageMargins left="0.7874015748031497" right="0.3937007874015748" top="0.5905511811023623" bottom="0.3937007874015748" header="0" footer="0"/>
  <pageSetup errors="blank" fitToHeight="0" fitToWidth="1" horizontalDpi="600" verticalDpi="600" orientation="portrait" paperSize="9" scale="75" r:id="rId1"/>
  <headerFooter>
    <oddFooter>&amp;R&amp;D СТР. 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COMP08-ADM\Admin</dc:creator>
  <cp:keywords/>
  <dc:description/>
  <cp:lastModifiedBy>User</cp:lastModifiedBy>
  <cp:lastPrinted>2022-11-08T07:45:41Z</cp:lastPrinted>
  <dcterms:created xsi:type="dcterms:W3CDTF">2016-11-23T06:55:50Z</dcterms:created>
  <dcterms:modified xsi:type="dcterms:W3CDTF">2023-01-16T07:49:38Z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Data\Кейсистемс\Свод-СМАРТ\ReportManager\0503317g_20160101__win_5.xls</vt:lpwstr>
  </property>
</Properties>
</file>